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4667A\usr\倫理経営実践塾テキスト用データ\"/>
    </mc:Choice>
  </mc:AlternateContent>
  <xr:revisionPtr revIDLastSave="0" documentId="13_ncr:1_{CD9EF287-A9F7-4F06-A576-D9A4C4A7CD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４.4" sheetId="140" r:id="rId1"/>
  </sheets>
  <definedNames>
    <definedName name="_xlnm._FilterDatabase" localSheetId="0" hidden="1">'R４.4'!$A$7:$O$132</definedName>
    <definedName name="_xlnm.Print_Area" localSheetId="0">'R４.4'!$A$1:$M$132</definedName>
    <definedName name="_xlnm.Print_Titles" localSheetId="0">'R４.4'!$1:$10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1" i="140" l="1"/>
  <c r="J131" i="140"/>
  <c r="I131" i="140"/>
  <c r="H131" i="140"/>
  <c r="G131" i="140"/>
  <c r="F131" i="140"/>
  <c r="E131" i="140"/>
  <c r="D131" i="140"/>
  <c r="O130" i="140"/>
  <c r="O129" i="140"/>
  <c r="O128" i="140"/>
  <c r="O127" i="140"/>
  <c r="O126" i="140"/>
  <c r="O125" i="140"/>
  <c r="O124" i="140"/>
  <c r="O123" i="140"/>
  <c r="O122" i="140"/>
  <c r="O121" i="140"/>
  <c r="O120" i="140"/>
  <c r="O119" i="140"/>
  <c r="O118" i="140"/>
  <c r="O117" i="140"/>
  <c r="O116" i="140"/>
  <c r="O115" i="140"/>
  <c r="O114" i="140"/>
  <c r="O113" i="140"/>
  <c r="O112" i="140"/>
  <c r="O111" i="140"/>
  <c r="O110" i="140"/>
  <c r="O109" i="140"/>
  <c r="O108" i="140"/>
  <c r="O107" i="140"/>
  <c r="O106" i="140"/>
  <c r="O105" i="140"/>
  <c r="O104" i="140"/>
  <c r="O103" i="140"/>
  <c r="O102" i="140"/>
  <c r="O101" i="140"/>
  <c r="O100" i="140"/>
  <c r="O99" i="140"/>
  <c r="O98" i="140"/>
  <c r="O97" i="140"/>
  <c r="O96" i="140"/>
  <c r="O95" i="140"/>
  <c r="O94" i="140"/>
  <c r="O93" i="140"/>
  <c r="O92" i="140"/>
  <c r="O91" i="140"/>
  <c r="O90" i="140"/>
  <c r="O89" i="140"/>
  <c r="O88" i="140"/>
  <c r="O87" i="140"/>
  <c r="O86" i="140"/>
  <c r="O85" i="140"/>
  <c r="O84" i="140"/>
  <c r="O83" i="140"/>
  <c r="K81" i="140"/>
  <c r="J81" i="140"/>
  <c r="I81" i="140"/>
  <c r="H81" i="140"/>
  <c r="G81" i="140"/>
  <c r="F81" i="140"/>
  <c r="E81" i="140"/>
  <c r="D81" i="140"/>
  <c r="O80" i="140"/>
  <c r="O79" i="140"/>
  <c r="O78" i="140"/>
  <c r="O77" i="140"/>
  <c r="O76" i="140"/>
  <c r="O75" i="140"/>
  <c r="O74" i="140"/>
  <c r="O73" i="140"/>
  <c r="O72" i="140"/>
  <c r="O71" i="140"/>
  <c r="O70" i="140"/>
  <c r="O69" i="140"/>
  <c r="O68" i="140"/>
  <c r="O67" i="140"/>
  <c r="O66" i="140"/>
  <c r="O65" i="140"/>
  <c r="O64" i="140"/>
  <c r="O63" i="140"/>
  <c r="O62" i="140"/>
  <c r="O61" i="140"/>
  <c r="O60" i="140"/>
  <c r="O59" i="140"/>
  <c r="O58" i="140"/>
  <c r="O57" i="140"/>
  <c r="O56" i="140"/>
  <c r="O55" i="140"/>
  <c r="O54" i="140"/>
  <c r="O53" i="140"/>
  <c r="O52" i="140"/>
  <c r="O51" i="140"/>
  <c r="O50" i="140"/>
  <c r="O49" i="140"/>
  <c r="O48" i="140"/>
  <c r="O47" i="140"/>
  <c r="O46" i="140"/>
  <c r="O45" i="140"/>
  <c r="K43" i="140"/>
  <c r="J43" i="140"/>
  <c r="I43" i="140"/>
  <c r="H43" i="140"/>
  <c r="G43" i="140"/>
  <c r="F43" i="140"/>
  <c r="E43" i="140"/>
  <c r="D43" i="140"/>
  <c r="O42" i="140"/>
  <c r="O41" i="140"/>
  <c r="K39" i="140"/>
  <c r="J39" i="140"/>
  <c r="I39" i="140"/>
  <c r="H39" i="140"/>
  <c r="G39" i="140"/>
  <c r="F39" i="140"/>
  <c r="E39" i="140"/>
  <c r="D39" i="140"/>
  <c r="O38" i="140"/>
  <c r="O37" i="140"/>
  <c r="O36" i="140"/>
  <c r="O35" i="140"/>
  <c r="O34" i="140"/>
  <c r="O33" i="140"/>
  <c r="O32" i="140"/>
  <c r="K30" i="140"/>
  <c r="J30" i="140"/>
  <c r="I30" i="140"/>
  <c r="H30" i="140"/>
  <c r="G30" i="140"/>
  <c r="F30" i="140"/>
  <c r="E30" i="140"/>
  <c r="D30" i="140"/>
  <c r="O29" i="140"/>
  <c r="O28" i="140"/>
  <c r="O27" i="140"/>
  <c r="O26" i="140"/>
  <c r="O25" i="140"/>
  <c r="O24" i="140"/>
  <c r="O23" i="140"/>
  <c r="K21" i="140"/>
  <c r="J21" i="140"/>
  <c r="K22" i="140" s="1"/>
  <c r="K31" i="140" s="1"/>
  <c r="K40" i="140" s="1"/>
  <c r="K44" i="140" s="1"/>
  <c r="K82" i="140" s="1"/>
  <c r="K132" i="140" s="1"/>
  <c r="I21" i="140"/>
  <c r="H21" i="140"/>
  <c r="G21" i="140"/>
  <c r="F21" i="140"/>
  <c r="E21" i="140"/>
  <c r="D21" i="140"/>
  <c r="E22" i="140" s="1"/>
  <c r="O20" i="140"/>
  <c r="O19" i="140"/>
  <c r="O18" i="140"/>
  <c r="O17" i="140"/>
  <c r="O16" i="140"/>
  <c r="O15" i="140"/>
  <c r="O14" i="140"/>
  <c r="O13" i="140"/>
  <c r="O12" i="140"/>
  <c r="O11" i="140"/>
  <c r="M9" i="140"/>
  <c r="G22" i="140" l="1"/>
  <c r="G31" i="140" s="1"/>
  <c r="G40" i="140" s="1"/>
  <c r="G44" i="140" s="1"/>
  <c r="G82" i="140" s="1"/>
  <c r="G132" i="140" s="1"/>
  <c r="I22" i="140"/>
  <c r="I31" i="140" s="1"/>
  <c r="I40" i="140" s="1"/>
  <c r="I44" i="140" s="1"/>
  <c r="I82" i="140" s="1"/>
  <c r="I132" i="140" s="1"/>
  <c r="O131" i="140"/>
  <c r="N132" i="140" s="1"/>
  <c r="E31" i="140"/>
  <c r="M22" i="140" l="1"/>
  <c r="E40" i="140"/>
  <c r="M31" i="140"/>
  <c r="E44" i="140" l="1"/>
  <c r="M40" i="140"/>
  <c r="M44" i="140" l="1"/>
  <c r="E82" i="140"/>
  <c r="E132" i="140" l="1"/>
  <c r="M132" i="140" s="1"/>
  <c r="M82" i="140"/>
</calcChain>
</file>

<file path=xl/sharedStrings.xml><?xml version="1.0" encoding="utf-8"?>
<sst xmlns="http://schemas.openxmlformats.org/spreadsheetml/2006/main" count="337" uniqueCount="133">
  <si>
    <t>資　金　繰　り　予　定　表</t>
    <rPh sb="0" eb="1">
      <t>シ</t>
    </rPh>
    <rPh sb="2" eb="3">
      <t>キン</t>
    </rPh>
    <rPh sb="4" eb="5">
      <t>グ</t>
    </rPh>
    <rPh sb="8" eb="9">
      <t>ヨ</t>
    </rPh>
    <rPh sb="10" eb="11">
      <t>サダム</t>
    </rPh>
    <rPh sb="12" eb="13">
      <t>ヒョウ</t>
    </rPh>
    <phoneticPr fontId="2"/>
  </si>
  <si>
    <t>基準日</t>
    <rPh sb="0" eb="2">
      <t>キジュン</t>
    </rPh>
    <rPh sb="2" eb="3">
      <t>ビ</t>
    </rPh>
    <phoneticPr fontId="2"/>
  </si>
  <si>
    <t>摘要</t>
    <rPh sb="0" eb="2">
      <t>テキヨウ</t>
    </rPh>
    <phoneticPr fontId="2"/>
  </si>
  <si>
    <t>入金</t>
    <rPh sb="0" eb="2">
      <t>ニュウキン</t>
    </rPh>
    <phoneticPr fontId="2"/>
  </si>
  <si>
    <t>支払</t>
    <rPh sb="0" eb="2">
      <t>シハライ</t>
    </rPh>
    <phoneticPr fontId="2"/>
  </si>
  <si>
    <t>科目名</t>
    <rPh sb="0" eb="3">
      <t>カモクメイ</t>
    </rPh>
    <phoneticPr fontId="2"/>
  </si>
  <si>
    <t xml:space="preserve">普通預金
</t>
    <rPh sb="0" eb="2">
      <t>フツウ</t>
    </rPh>
    <rPh sb="2" eb="4">
      <t>ヨキン</t>
    </rPh>
    <phoneticPr fontId="2"/>
  </si>
  <si>
    <t>現金</t>
    <rPh sb="0" eb="2">
      <t>ゲンキン</t>
    </rPh>
    <phoneticPr fontId="2"/>
  </si>
  <si>
    <t>消耗品</t>
    <rPh sb="0" eb="2">
      <t>ショウモウ</t>
    </rPh>
    <rPh sb="2" eb="3">
      <t>ヒン</t>
    </rPh>
    <phoneticPr fontId="2"/>
  </si>
  <si>
    <t>1</t>
    <phoneticPr fontId="2"/>
  </si>
  <si>
    <t>3</t>
    <phoneticPr fontId="2"/>
  </si>
  <si>
    <t>厚生費</t>
    <rPh sb="0" eb="3">
      <t>コウセイヒ</t>
    </rPh>
    <phoneticPr fontId="2"/>
  </si>
  <si>
    <t>7</t>
    <phoneticPr fontId="2"/>
  </si>
  <si>
    <t>雑費</t>
    <rPh sb="0" eb="2">
      <t>ザッピ</t>
    </rPh>
    <phoneticPr fontId="2"/>
  </si>
  <si>
    <t>印鑑証明</t>
    <rPh sb="0" eb="2">
      <t>インカン</t>
    </rPh>
    <rPh sb="2" eb="4">
      <t>ショウメイ</t>
    </rPh>
    <phoneticPr fontId="2"/>
  </si>
  <si>
    <t>租税公課</t>
    <rPh sb="0" eb="2">
      <t>ソゼイ</t>
    </rPh>
    <rPh sb="2" eb="4">
      <t>コウカ</t>
    </rPh>
    <phoneticPr fontId="2"/>
  </si>
  <si>
    <t>収入印紙</t>
    <rPh sb="0" eb="2">
      <t>シュウニュウ</t>
    </rPh>
    <rPh sb="2" eb="4">
      <t>インシ</t>
    </rPh>
    <phoneticPr fontId="2"/>
  </si>
  <si>
    <t>諸会費</t>
    <rPh sb="0" eb="3">
      <t>ショカイヒ</t>
    </rPh>
    <phoneticPr fontId="2"/>
  </si>
  <si>
    <t>10</t>
    <phoneticPr fontId="2"/>
  </si>
  <si>
    <t>消耗品</t>
    <rPh sb="0" eb="3">
      <t>ショウモウヒン</t>
    </rPh>
    <phoneticPr fontId="2"/>
  </si>
  <si>
    <t>11</t>
    <phoneticPr fontId="2"/>
  </si>
  <si>
    <t>榊</t>
    <rPh sb="0" eb="1">
      <t>サカキ</t>
    </rPh>
    <phoneticPr fontId="2"/>
  </si>
  <si>
    <t>13</t>
    <phoneticPr fontId="2"/>
  </si>
  <si>
    <t>廃棄物処理</t>
    <rPh sb="0" eb="3">
      <t>ハイキブツ</t>
    </rPh>
    <rPh sb="3" eb="5">
      <t>ショリ</t>
    </rPh>
    <phoneticPr fontId="2"/>
  </si>
  <si>
    <t>14</t>
    <phoneticPr fontId="2"/>
  </si>
  <si>
    <t>17</t>
    <phoneticPr fontId="2"/>
  </si>
  <si>
    <t>21</t>
    <phoneticPr fontId="2"/>
  </si>
  <si>
    <t>普通預金</t>
    <rPh sb="0" eb="2">
      <t>フツウ</t>
    </rPh>
    <rPh sb="2" eb="4">
      <t>ヨキン</t>
    </rPh>
    <phoneticPr fontId="2"/>
  </si>
  <si>
    <t>現金引出</t>
    <rPh sb="0" eb="2">
      <t>ゲンキン</t>
    </rPh>
    <rPh sb="2" eb="4">
      <t>ヒキダシ</t>
    </rPh>
    <phoneticPr fontId="2"/>
  </si>
  <si>
    <t>事務用消耗品</t>
    <rPh sb="0" eb="2">
      <t>ジム</t>
    </rPh>
    <rPh sb="2" eb="3">
      <t>ヨウ</t>
    </rPh>
    <rPh sb="3" eb="5">
      <t>ショウモウ</t>
    </rPh>
    <rPh sb="5" eb="6">
      <t>ヒン</t>
    </rPh>
    <phoneticPr fontId="2"/>
  </si>
  <si>
    <t>25</t>
    <phoneticPr fontId="2"/>
  </si>
  <si>
    <t>普通預金</t>
    <rPh sb="0" eb="4">
      <t>フツウヨキン</t>
    </rPh>
    <phoneticPr fontId="2"/>
  </si>
  <si>
    <t>地代家賃</t>
    <rPh sb="0" eb="2">
      <t>チダイ</t>
    </rPh>
    <rPh sb="2" eb="4">
      <t>ヤチン</t>
    </rPh>
    <phoneticPr fontId="2"/>
  </si>
  <si>
    <t>家賃</t>
    <rPh sb="0" eb="2">
      <t>ヤチン</t>
    </rPh>
    <phoneticPr fontId="2"/>
  </si>
  <si>
    <t>26</t>
    <phoneticPr fontId="2"/>
  </si>
  <si>
    <t>28</t>
    <phoneticPr fontId="2"/>
  </si>
  <si>
    <t>預り金</t>
    <rPh sb="0" eb="1">
      <t>アズカ</t>
    </rPh>
    <rPh sb="2" eb="3">
      <t>キン</t>
    </rPh>
    <phoneticPr fontId="2"/>
  </si>
  <si>
    <t>互助会</t>
    <rPh sb="0" eb="3">
      <t>ゴジョカイ</t>
    </rPh>
    <phoneticPr fontId="2"/>
  </si>
  <si>
    <t>31</t>
  </si>
  <si>
    <t>31</t>
    <phoneticPr fontId="2"/>
  </si>
  <si>
    <t>新聞</t>
    <rPh sb="0" eb="2">
      <t>シンブン</t>
    </rPh>
    <phoneticPr fontId="2"/>
  </si>
  <si>
    <t>本代</t>
    <rPh sb="0" eb="2">
      <t>ホンダイ</t>
    </rPh>
    <phoneticPr fontId="2"/>
  </si>
  <si>
    <t>水道光熱費</t>
    <rPh sb="0" eb="2">
      <t>スイドウ</t>
    </rPh>
    <rPh sb="2" eb="5">
      <t>コウネツヒ</t>
    </rPh>
    <phoneticPr fontId="2"/>
  </si>
  <si>
    <t>駐車場代</t>
    <rPh sb="0" eb="3">
      <t>チュウシャジョウ</t>
    </rPh>
    <rPh sb="3" eb="4">
      <t>ダイ</t>
    </rPh>
    <phoneticPr fontId="2"/>
  </si>
  <si>
    <t>手数料</t>
    <rPh sb="0" eb="3">
      <t>テスウリョウ</t>
    </rPh>
    <phoneticPr fontId="2"/>
  </si>
  <si>
    <t>修繕費</t>
    <rPh sb="0" eb="3">
      <t>シュウゼンヒ</t>
    </rPh>
    <phoneticPr fontId="2"/>
  </si>
  <si>
    <t>電気保安協会</t>
    <rPh sb="0" eb="2">
      <t>デンキ</t>
    </rPh>
    <rPh sb="2" eb="4">
      <t>ホアン</t>
    </rPh>
    <rPh sb="4" eb="6">
      <t>キョウカイ</t>
    </rPh>
    <phoneticPr fontId="2"/>
  </si>
  <si>
    <t>賃借料</t>
    <rPh sb="0" eb="3">
      <t>チンシャクリョウ</t>
    </rPh>
    <phoneticPr fontId="2"/>
  </si>
  <si>
    <t>15</t>
    <phoneticPr fontId="2"/>
  </si>
  <si>
    <t>売掛金</t>
    <rPh sb="0" eb="2">
      <t>ウリカケ</t>
    </rPh>
    <rPh sb="2" eb="3">
      <t>キン</t>
    </rPh>
    <phoneticPr fontId="2"/>
  </si>
  <si>
    <t>支払手数料</t>
    <rPh sb="0" eb="2">
      <t>シハライ</t>
    </rPh>
    <rPh sb="2" eb="5">
      <t>テスウリョウ</t>
    </rPh>
    <phoneticPr fontId="2"/>
  </si>
  <si>
    <t>パソコンメンテ</t>
    <phoneticPr fontId="2"/>
  </si>
  <si>
    <t>1年以内返済</t>
    <rPh sb="1" eb="2">
      <t>ネン</t>
    </rPh>
    <rPh sb="2" eb="4">
      <t>イナイ</t>
    </rPh>
    <rPh sb="4" eb="6">
      <t>ヘンサイ</t>
    </rPh>
    <phoneticPr fontId="2"/>
  </si>
  <si>
    <t>支払利息</t>
    <rPh sb="0" eb="2">
      <t>シハライ</t>
    </rPh>
    <rPh sb="2" eb="4">
      <t>リソク</t>
    </rPh>
    <phoneticPr fontId="2"/>
  </si>
  <si>
    <t>22</t>
    <phoneticPr fontId="2"/>
  </si>
  <si>
    <t>保険料</t>
    <rPh sb="0" eb="3">
      <t>ホケンリョウ</t>
    </rPh>
    <phoneticPr fontId="2"/>
  </si>
  <si>
    <t>未払費用</t>
    <rPh sb="0" eb="2">
      <t>ミバラ</t>
    </rPh>
    <rPh sb="2" eb="4">
      <t>ヒヨウ</t>
    </rPh>
    <phoneticPr fontId="2"/>
  </si>
  <si>
    <t>23</t>
    <phoneticPr fontId="2"/>
  </si>
  <si>
    <t>通信費</t>
    <rPh sb="0" eb="3">
      <t>ツウシンヒ</t>
    </rPh>
    <phoneticPr fontId="2"/>
  </si>
  <si>
    <t>未払給与</t>
    <rPh sb="0" eb="2">
      <t>ミバラ</t>
    </rPh>
    <rPh sb="2" eb="4">
      <t>キュウヨ</t>
    </rPh>
    <phoneticPr fontId="2"/>
  </si>
  <si>
    <t>給与支払</t>
    <rPh sb="0" eb="2">
      <t>キュウヨ</t>
    </rPh>
    <rPh sb="2" eb="4">
      <t>シハライ</t>
    </rPh>
    <phoneticPr fontId="2"/>
  </si>
  <si>
    <t>倒産防</t>
    <rPh sb="0" eb="2">
      <t>トウサン</t>
    </rPh>
    <rPh sb="2" eb="3">
      <t>ボウ</t>
    </rPh>
    <phoneticPr fontId="2"/>
  </si>
  <si>
    <t>従業員保険料</t>
    <rPh sb="0" eb="3">
      <t>ジュウギョウイン</t>
    </rPh>
    <rPh sb="3" eb="6">
      <t>ホケンリョウ</t>
    </rPh>
    <phoneticPr fontId="2"/>
  </si>
  <si>
    <t>買掛金</t>
    <rPh sb="0" eb="3">
      <t>カイカケキン</t>
    </rPh>
    <phoneticPr fontId="2"/>
  </si>
  <si>
    <t>振込料</t>
    <rPh sb="0" eb="3">
      <t>フリコミリョウ</t>
    </rPh>
    <phoneticPr fontId="2"/>
  </si>
  <si>
    <t>法定福利</t>
    <rPh sb="0" eb="2">
      <t>ホウテイ</t>
    </rPh>
    <rPh sb="2" eb="4">
      <t>フクリ</t>
    </rPh>
    <phoneticPr fontId="2"/>
  </si>
  <si>
    <t>社会保険料</t>
    <rPh sb="0" eb="2">
      <t>シャカイ</t>
    </rPh>
    <rPh sb="2" eb="5">
      <t>ホケンリョウ</t>
    </rPh>
    <phoneticPr fontId="2"/>
  </si>
  <si>
    <t>水道料</t>
    <rPh sb="0" eb="3">
      <t>スイドウリョウ</t>
    </rPh>
    <phoneticPr fontId="2"/>
  </si>
  <si>
    <t>振替</t>
    <rPh sb="0" eb="2">
      <t>フリカエ</t>
    </rPh>
    <phoneticPr fontId="2"/>
  </si>
  <si>
    <t>住民税</t>
    <rPh sb="0" eb="3">
      <t>ジュウミンゼイ</t>
    </rPh>
    <phoneticPr fontId="2"/>
  </si>
  <si>
    <t>財形</t>
    <rPh sb="0" eb="2">
      <t>ザイケイ</t>
    </rPh>
    <phoneticPr fontId="2"/>
  </si>
  <si>
    <t>月末繰越額</t>
    <rPh sb="0" eb="2">
      <t>ゲツマツ</t>
    </rPh>
    <rPh sb="2" eb="4">
      <t>クリコシ</t>
    </rPh>
    <rPh sb="4" eb="5">
      <t>ガク</t>
    </rPh>
    <phoneticPr fontId="2"/>
  </si>
  <si>
    <t>月初繰越額</t>
    <rPh sb="0" eb="2">
      <t>ゲッショ</t>
    </rPh>
    <phoneticPr fontId="2"/>
  </si>
  <si>
    <t>月初繰越額</t>
    <rPh sb="0" eb="2">
      <t>ゲッショ</t>
    </rPh>
    <rPh sb="2" eb="4">
      <t>クリコシ</t>
    </rPh>
    <phoneticPr fontId="2"/>
  </si>
  <si>
    <t>合計</t>
    <rPh sb="0" eb="2">
      <t>ゴウケイ</t>
    </rPh>
    <phoneticPr fontId="2"/>
  </si>
  <si>
    <t>月末</t>
    <rPh sb="0" eb="2">
      <t>ゲツマツ</t>
    </rPh>
    <phoneticPr fontId="2"/>
  </si>
  <si>
    <t>25日</t>
    <rPh sb="2" eb="3">
      <t>ニチ</t>
    </rPh>
    <phoneticPr fontId="2"/>
  </si>
  <si>
    <t>20日</t>
    <rPh sb="2" eb="3">
      <t>カ</t>
    </rPh>
    <phoneticPr fontId="2"/>
  </si>
  <si>
    <t>10日</t>
    <rPh sb="2" eb="3">
      <t>ヒ</t>
    </rPh>
    <phoneticPr fontId="2"/>
  </si>
  <si>
    <t>５日繰越額</t>
    <rPh sb="1" eb="2">
      <t>カ</t>
    </rPh>
    <rPh sb="2" eb="4">
      <t>クリコシ</t>
    </rPh>
    <rPh sb="4" eb="5">
      <t>ガク</t>
    </rPh>
    <phoneticPr fontId="2"/>
  </si>
  <si>
    <t>５日</t>
    <rPh sb="1" eb="2">
      <t>カ</t>
    </rPh>
    <phoneticPr fontId="2"/>
  </si>
  <si>
    <t>１０日繰越額</t>
    <rPh sb="2" eb="3">
      <t>カ</t>
    </rPh>
    <rPh sb="3" eb="5">
      <t>クリコシ</t>
    </rPh>
    <rPh sb="5" eb="6">
      <t>ガク</t>
    </rPh>
    <phoneticPr fontId="2"/>
  </si>
  <si>
    <t>１５日繰越額</t>
    <rPh sb="2" eb="3">
      <t>ニチ</t>
    </rPh>
    <rPh sb="3" eb="5">
      <t>クリコシ</t>
    </rPh>
    <rPh sb="5" eb="6">
      <t>ガク</t>
    </rPh>
    <phoneticPr fontId="2"/>
  </si>
  <si>
    <t>１５日</t>
    <rPh sb="2" eb="3">
      <t>ニチ</t>
    </rPh>
    <phoneticPr fontId="2"/>
  </si>
  <si>
    <t>２０日繰越額</t>
    <rPh sb="2" eb="3">
      <t>カ</t>
    </rPh>
    <rPh sb="3" eb="5">
      <t>クリコシ</t>
    </rPh>
    <rPh sb="5" eb="6">
      <t>ガク</t>
    </rPh>
    <phoneticPr fontId="2"/>
  </si>
  <si>
    <t>２５日繰越額</t>
    <rPh sb="2" eb="3">
      <t>ニチ</t>
    </rPh>
    <rPh sb="3" eb="5">
      <t>クリコシ</t>
    </rPh>
    <rPh sb="5" eb="6">
      <t>ガク</t>
    </rPh>
    <phoneticPr fontId="2"/>
  </si>
  <si>
    <t>現預金合計の繰越額</t>
    <rPh sb="0" eb="3">
      <t>ゲンヨキン</t>
    </rPh>
    <rPh sb="3" eb="5">
      <t>ゴウケイ</t>
    </rPh>
    <rPh sb="6" eb="8">
      <t>クリコシ</t>
    </rPh>
    <rPh sb="8" eb="9">
      <t>ガク</t>
    </rPh>
    <phoneticPr fontId="2"/>
  </si>
  <si>
    <t>コピー代</t>
    <rPh sb="3" eb="4">
      <t>ダイ</t>
    </rPh>
    <phoneticPr fontId="2"/>
  </si>
  <si>
    <t>セコム支払</t>
    <rPh sb="3" eb="5">
      <t>シハライ</t>
    </rPh>
    <phoneticPr fontId="2"/>
  </si>
  <si>
    <t>当座貸越</t>
    <rPh sb="0" eb="2">
      <t>トウザ</t>
    </rPh>
    <rPh sb="2" eb="4">
      <t>カシコシ</t>
    </rPh>
    <phoneticPr fontId="2"/>
  </si>
  <si>
    <t>現金振替</t>
    <rPh sb="0" eb="2">
      <t>ゲンキン</t>
    </rPh>
    <rPh sb="2" eb="4">
      <t>フリカエ</t>
    </rPh>
    <phoneticPr fontId="2"/>
  </si>
  <si>
    <t>固定資産税</t>
    <rPh sb="0" eb="2">
      <t>コテイ</t>
    </rPh>
    <rPh sb="2" eb="5">
      <t>シサンゼイ</t>
    </rPh>
    <phoneticPr fontId="2"/>
  </si>
  <si>
    <t>灯油代</t>
    <rPh sb="0" eb="2">
      <t>トウユ</t>
    </rPh>
    <rPh sb="2" eb="3">
      <t>ダイ</t>
    </rPh>
    <phoneticPr fontId="2"/>
  </si>
  <si>
    <t>未払法人税等</t>
    <rPh sb="0" eb="2">
      <t>ミバラ</t>
    </rPh>
    <rPh sb="2" eb="5">
      <t>ホウジンゼイ</t>
    </rPh>
    <rPh sb="5" eb="6">
      <t>トウ</t>
    </rPh>
    <phoneticPr fontId="2"/>
  </si>
  <si>
    <t>法人税等・消費税等</t>
    <rPh sb="0" eb="3">
      <t>ホウジンゼイ</t>
    </rPh>
    <rPh sb="3" eb="4">
      <t>トウ</t>
    </rPh>
    <rPh sb="5" eb="8">
      <t>ショウヒゼイ</t>
    </rPh>
    <rPh sb="8" eb="9">
      <t>トウ</t>
    </rPh>
    <phoneticPr fontId="2"/>
  </si>
  <si>
    <t>(条件変更支払予定）</t>
    <rPh sb="1" eb="3">
      <t>ジョウケン</t>
    </rPh>
    <rPh sb="3" eb="5">
      <t>ヘンコウ</t>
    </rPh>
    <rPh sb="5" eb="7">
      <t>シハライ</t>
    </rPh>
    <rPh sb="7" eb="9">
      <t>ヨテイ</t>
    </rPh>
    <phoneticPr fontId="2"/>
  </si>
  <si>
    <t>支払利息</t>
    <rPh sb="0" eb="4">
      <t>シハライリソク</t>
    </rPh>
    <phoneticPr fontId="2"/>
  </si>
  <si>
    <t>4月</t>
    <rPh sb="1" eb="2">
      <t>ガツ</t>
    </rPh>
    <phoneticPr fontId="2"/>
  </si>
  <si>
    <t>租税公課</t>
    <rPh sb="0" eb="4">
      <t>ソゼイコウカ</t>
    </rPh>
    <phoneticPr fontId="2"/>
  </si>
  <si>
    <t>自動車税</t>
    <rPh sb="0" eb="3">
      <t>ジドウシャ</t>
    </rPh>
    <rPh sb="3" eb="4">
      <t>ゼイ</t>
    </rPh>
    <phoneticPr fontId="2"/>
  </si>
  <si>
    <t>労働保険</t>
    <rPh sb="0" eb="4">
      <t>ロウドウホケン</t>
    </rPh>
    <phoneticPr fontId="2"/>
  </si>
  <si>
    <t>所得税/還付金</t>
    <rPh sb="0" eb="3">
      <t>ショトクゼイ</t>
    </rPh>
    <rPh sb="4" eb="7">
      <t>カンプキン</t>
    </rPh>
    <phoneticPr fontId="2"/>
  </si>
  <si>
    <t>※平均支払額8,600千円／月</t>
    <rPh sb="1" eb="3">
      <t>ヘイキン</t>
    </rPh>
    <rPh sb="3" eb="5">
      <t>シハライ</t>
    </rPh>
    <rPh sb="5" eb="6">
      <t>ガク</t>
    </rPh>
    <rPh sb="11" eb="13">
      <t>センエン</t>
    </rPh>
    <rPh sb="14" eb="15">
      <t>ツキ</t>
    </rPh>
    <phoneticPr fontId="2"/>
  </si>
  <si>
    <t>旅費交通費</t>
    <rPh sb="0" eb="5">
      <t>リョヒコウツウヒ</t>
    </rPh>
    <phoneticPr fontId="2"/>
  </si>
  <si>
    <t>雑収入</t>
    <rPh sb="0" eb="3">
      <t>ザッシュウニュウ</t>
    </rPh>
    <phoneticPr fontId="2"/>
  </si>
  <si>
    <t>消耗品他</t>
    <rPh sb="0" eb="2">
      <t>ショウモウ</t>
    </rPh>
    <rPh sb="2" eb="3">
      <t>ヒン</t>
    </rPh>
    <rPh sb="3" eb="4">
      <t>ホカ</t>
    </rPh>
    <phoneticPr fontId="2"/>
  </si>
  <si>
    <t>受取手形</t>
    <rPh sb="0" eb="4">
      <t>ウケトリテガタ</t>
    </rPh>
    <phoneticPr fontId="2"/>
  </si>
  <si>
    <t>支払手数料</t>
    <rPh sb="0" eb="5">
      <t>シハライテスウリョウ</t>
    </rPh>
    <phoneticPr fontId="2"/>
  </si>
  <si>
    <t>ﾘｰｽ</t>
    <phoneticPr fontId="2"/>
  </si>
  <si>
    <t>公庫返済利息</t>
    <rPh sb="0" eb="2">
      <t>コウコ</t>
    </rPh>
    <rPh sb="2" eb="4">
      <t>ヘンサイ</t>
    </rPh>
    <rPh sb="4" eb="6">
      <t>リソク</t>
    </rPh>
    <phoneticPr fontId="2"/>
  </si>
  <si>
    <t>1000万口返済</t>
    <rPh sb="4" eb="5">
      <t>マン</t>
    </rPh>
    <rPh sb="5" eb="6">
      <t>グチ</t>
    </rPh>
    <rPh sb="6" eb="8">
      <t>ヘンサイ</t>
    </rPh>
    <phoneticPr fontId="2"/>
  </si>
  <si>
    <t>高速通行料</t>
    <rPh sb="0" eb="5">
      <t>コウソクツウコウリョウ</t>
    </rPh>
    <phoneticPr fontId="2"/>
  </si>
  <si>
    <t>NTT電話機</t>
    <rPh sb="3" eb="6">
      <t>デンワキ</t>
    </rPh>
    <phoneticPr fontId="2"/>
  </si>
  <si>
    <t>3000万口利息</t>
    <rPh sb="4" eb="5">
      <t>マン</t>
    </rPh>
    <rPh sb="5" eb="6">
      <t>グチ</t>
    </rPh>
    <rPh sb="6" eb="8">
      <t>リソク</t>
    </rPh>
    <phoneticPr fontId="2"/>
  </si>
  <si>
    <t>3000万口返済</t>
    <rPh sb="4" eb="5">
      <t>マン</t>
    </rPh>
    <rPh sb="5" eb="6">
      <t>グチ</t>
    </rPh>
    <rPh sb="6" eb="8">
      <t>ヘンサイ</t>
    </rPh>
    <phoneticPr fontId="2"/>
  </si>
  <si>
    <t>電力費</t>
    <rPh sb="0" eb="3">
      <t>デンリョクヒ</t>
    </rPh>
    <phoneticPr fontId="2"/>
  </si>
  <si>
    <t>北陸電力</t>
    <rPh sb="0" eb="4">
      <t>ホクリクデンリョク</t>
    </rPh>
    <phoneticPr fontId="2"/>
  </si>
  <si>
    <t>１０００万口利息</t>
    <rPh sb="4" eb="5">
      <t>マン</t>
    </rPh>
    <rPh sb="5" eb="6">
      <t>グチ</t>
    </rPh>
    <rPh sb="6" eb="8">
      <t>リソク</t>
    </rPh>
    <phoneticPr fontId="2"/>
  </si>
  <si>
    <t>諸経費</t>
    <rPh sb="0" eb="3">
      <t>ショケイヒ</t>
    </rPh>
    <phoneticPr fontId="2"/>
  </si>
  <si>
    <t>車検</t>
    <rPh sb="0" eb="2">
      <t>シャケン</t>
    </rPh>
    <phoneticPr fontId="2"/>
  </si>
  <si>
    <t>A銀行</t>
    <rPh sb="1" eb="3">
      <t>ギンコウ</t>
    </rPh>
    <phoneticPr fontId="2"/>
  </si>
  <si>
    <t>○○生命</t>
    <rPh sb="2" eb="4">
      <t>セイメイ</t>
    </rPh>
    <phoneticPr fontId="2"/>
  </si>
  <si>
    <t>△△生命</t>
    <rPh sb="2" eb="4">
      <t>セイメイ</t>
    </rPh>
    <phoneticPr fontId="2"/>
  </si>
  <si>
    <t>形取立入金</t>
    <rPh sb="0" eb="1">
      <t>ケイ</t>
    </rPh>
    <rPh sb="1" eb="3">
      <t>トリタテ</t>
    </rPh>
    <rPh sb="3" eb="5">
      <t>ニュウキン</t>
    </rPh>
    <phoneticPr fontId="2"/>
  </si>
  <si>
    <t>○○運輸支払</t>
    <rPh sb="2" eb="4">
      <t>ウンユ</t>
    </rPh>
    <rPh sb="4" eb="6">
      <t>シハライ</t>
    </rPh>
    <phoneticPr fontId="2"/>
  </si>
  <si>
    <t>保険</t>
    <rPh sb="0" eb="2">
      <t>ホケン</t>
    </rPh>
    <phoneticPr fontId="2"/>
  </si>
  <si>
    <t>配送費支払</t>
    <rPh sb="0" eb="3">
      <t>ハイソウヒ</t>
    </rPh>
    <rPh sb="3" eb="5">
      <t>シハライ</t>
    </rPh>
    <phoneticPr fontId="2"/>
  </si>
  <si>
    <t>電話代</t>
    <rPh sb="0" eb="3">
      <t>デンワダイ</t>
    </rPh>
    <phoneticPr fontId="2"/>
  </si>
  <si>
    <t>水</t>
    <rPh sb="0" eb="1">
      <t>ハイスイ</t>
    </rPh>
    <phoneticPr fontId="2"/>
  </si>
  <si>
    <t>カード</t>
    <phoneticPr fontId="2"/>
  </si>
  <si>
    <t>ＮＴＴ</t>
  </si>
  <si>
    <t>積立</t>
    <rPh sb="0" eb="2">
      <t>ツミタテ</t>
    </rPh>
    <phoneticPr fontId="2"/>
  </si>
  <si>
    <t xml:space="preserve"> 3月請求売上高　税抜10,000,000円</t>
    <rPh sb="2" eb="3">
      <t>ガツ</t>
    </rPh>
    <rPh sb="3" eb="5">
      <t>セイキュウ</t>
    </rPh>
    <rPh sb="5" eb="7">
      <t>ウリアゲ</t>
    </rPh>
    <rPh sb="7" eb="8">
      <t>ダカ</t>
    </rPh>
    <rPh sb="9" eb="10">
      <t>ゼイ</t>
    </rPh>
    <rPh sb="10" eb="11">
      <t>ヌ</t>
    </rPh>
    <rPh sb="21" eb="22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</si>
</sst>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;&quot;▲ &quot;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medium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8">
    <xf numFmtId="0" fontId="0" fillId="0" borderId="0" xfId="0"/>
    <xf numFmtId="176" fontId="0" fillId="0" borderId="0" xfId="0" applyNumberFormat="1"/>
    <xf numFmtId="176" fontId="3" fillId="0" borderId="0" xfId="0" applyNumberFormat="1" applyFont="1" applyBorder="1" applyAlignment="1">
      <alignment horizontal="center" vertical="center"/>
    </xf>
    <xf numFmtId="176" fontId="1" fillId="0" borderId="0" xfId="1" applyNumberFormat="1"/>
    <xf numFmtId="176" fontId="0" fillId="0" borderId="0" xfId="0" applyNumberFormat="1" applyAlignment="1">
      <alignment shrinkToFit="1"/>
    </xf>
    <xf numFmtId="176" fontId="1" fillId="0" borderId="0" xfId="1" applyNumberFormat="1" applyAlignment="1">
      <alignment horizontal="right"/>
    </xf>
    <xf numFmtId="176" fontId="0" fillId="0" borderId="0" xfId="1" applyNumberFormat="1" applyFont="1" applyAlignment="1">
      <alignment horizontal="center" vertical="top" wrapText="1"/>
    </xf>
    <xf numFmtId="176" fontId="0" fillId="0" borderId="10" xfId="0" applyNumberFormat="1" applyBorder="1" applyAlignment="1">
      <alignment horizontal="center"/>
    </xf>
    <xf numFmtId="176" fontId="0" fillId="0" borderId="11" xfId="0" applyNumberFormat="1" applyBorder="1" applyAlignment="1">
      <alignment horizontal="center" shrinkToFit="1"/>
    </xf>
    <xf numFmtId="176" fontId="0" fillId="0" borderId="25" xfId="0" applyNumberFormat="1" applyBorder="1" applyAlignment="1">
      <alignment horizontal="center" shrinkToFit="1"/>
    </xf>
    <xf numFmtId="176" fontId="1" fillId="0" borderId="10" xfId="1" applyNumberFormat="1" applyBorder="1" applyAlignment="1">
      <alignment horizontal="center"/>
    </xf>
    <xf numFmtId="176" fontId="0" fillId="0" borderId="12" xfId="0" applyNumberFormat="1" applyBorder="1" applyAlignment="1">
      <alignment horizontal="center"/>
    </xf>
    <xf numFmtId="176" fontId="0" fillId="0" borderId="0" xfId="0" applyNumberFormat="1" applyFill="1"/>
    <xf numFmtId="176" fontId="0" fillId="0" borderId="0" xfId="0" applyNumberFormat="1" applyBorder="1"/>
    <xf numFmtId="176" fontId="0" fillId="0" borderId="7" xfId="1" applyNumberFormat="1" applyFont="1" applyBorder="1" applyAlignment="1">
      <alignment horizontal="center"/>
    </xf>
    <xf numFmtId="176" fontId="0" fillId="0" borderId="8" xfId="0" applyNumberFormat="1" applyBorder="1"/>
    <xf numFmtId="177" fontId="0" fillId="0" borderId="0" xfId="0" applyNumberFormat="1"/>
    <xf numFmtId="177" fontId="0" fillId="0" borderId="0" xfId="0" applyNumberFormat="1" applyAlignment="1">
      <alignment horizontal="center"/>
    </xf>
    <xf numFmtId="177" fontId="0" fillId="0" borderId="21" xfId="0" applyNumberFormat="1" applyBorder="1"/>
    <xf numFmtId="177" fontId="0" fillId="0" borderId="22" xfId="0" applyNumberFormat="1" applyBorder="1"/>
    <xf numFmtId="176" fontId="0" fillId="0" borderId="18" xfId="0" applyNumberFormat="1" applyFill="1" applyBorder="1" applyAlignment="1">
      <alignment horizontal="center"/>
    </xf>
    <xf numFmtId="177" fontId="0" fillId="0" borderId="22" xfId="0" applyNumberFormat="1" applyFill="1" applyBorder="1"/>
    <xf numFmtId="177" fontId="0" fillId="0" borderId="20" xfId="0" applyNumberFormat="1" applyBorder="1" applyAlignment="1">
      <alignment horizontal="center"/>
    </xf>
    <xf numFmtId="177" fontId="0" fillId="0" borderId="18" xfId="0" applyNumberFormat="1" applyBorder="1" applyAlignment="1">
      <alignment horizontal="center"/>
    </xf>
    <xf numFmtId="176" fontId="7" fillId="8" borderId="16" xfId="0" applyNumberFormat="1" applyFont="1" applyFill="1" applyBorder="1" applyAlignment="1" applyProtection="1">
      <alignment horizontal="center"/>
      <protection locked="0"/>
    </xf>
    <xf numFmtId="176" fontId="7" fillId="8" borderId="15" xfId="0" applyNumberFormat="1" applyFont="1" applyFill="1" applyBorder="1" applyAlignment="1" applyProtection="1">
      <alignment horizontal="center" shrinkToFit="1"/>
      <protection locked="0"/>
    </xf>
    <xf numFmtId="176" fontId="7" fillId="8" borderId="27" xfId="0" applyNumberFormat="1" applyFont="1" applyFill="1" applyBorder="1" applyAlignment="1" applyProtection="1">
      <alignment shrinkToFit="1"/>
      <protection locked="0"/>
    </xf>
    <xf numFmtId="176" fontId="7" fillId="8" borderId="16" xfId="1" applyNumberFormat="1" applyFont="1" applyFill="1" applyBorder="1" applyProtection="1">
      <protection locked="0"/>
    </xf>
    <xf numFmtId="176" fontId="7" fillId="8" borderId="9" xfId="1" applyNumberFormat="1" applyFont="1" applyFill="1" applyBorder="1" applyProtection="1">
      <protection locked="0"/>
    </xf>
    <xf numFmtId="176" fontId="7" fillId="8" borderId="16" xfId="1" applyNumberFormat="1" applyFont="1" applyFill="1" applyBorder="1" applyAlignment="1" applyProtection="1">
      <alignment horizontal="right"/>
      <protection locked="0"/>
    </xf>
    <xf numFmtId="176" fontId="7" fillId="8" borderId="16" xfId="0" applyNumberFormat="1" applyFont="1" applyFill="1" applyBorder="1" applyProtection="1">
      <protection locked="0"/>
    </xf>
    <xf numFmtId="176" fontId="7" fillId="8" borderId="9" xfId="0" applyNumberFormat="1" applyFont="1" applyFill="1" applyBorder="1" applyProtection="1">
      <protection locked="0"/>
    </xf>
    <xf numFmtId="176" fontId="7" fillId="10" borderId="16" xfId="0" applyNumberFormat="1" applyFont="1" applyFill="1" applyBorder="1" applyAlignment="1" applyProtection="1">
      <alignment horizontal="center"/>
      <protection locked="0"/>
    </xf>
    <xf numFmtId="176" fontId="7" fillId="10" borderId="15" xfId="0" applyNumberFormat="1" applyFont="1" applyFill="1" applyBorder="1" applyAlignment="1" applyProtection="1">
      <alignment horizontal="center" shrinkToFit="1"/>
      <protection locked="0"/>
    </xf>
    <xf numFmtId="176" fontId="7" fillId="10" borderId="27" xfId="0" applyNumberFormat="1" applyFont="1" applyFill="1" applyBorder="1" applyAlignment="1" applyProtection="1">
      <alignment shrinkToFit="1"/>
      <protection locked="0"/>
    </xf>
    <xf numFmtId="176" fontId="7" fillId="10" borderId="16" xfId="1" applyNumberFormat="1" applyFont="1" applyFill="1" applyBorder="1" applyProtection="1">
      <protection locked="0"/>
    </xf>
    <xf numFmtId="176" fontId="7" fillId="10" borderId="9" xfId="1" applyNumberFormat="1" applyFont="1" applyFill="1" applyBorder="1" applyProtection="1">
      <protection locked="0"/>
    </xf>
    <xf numFmtId="176" fontId="7" fillId="10" borderId="16" xfId="1" applyNumberFormat="1" applyFont="1" applyFill="1" applyBorder="1" applyAlignment="1" applyProtection="1">
      <alignment horizontal="right"/>
      <protection locked="0"/>
    </xf>
    <xf numFmtId="176" fontId="7" fillId="10" borderId="16" xfId="0" applyNumberFormat="1" applyFont="1" applyFill="1" applyBorder="1" applyProtection="1">
      <protection locked="0"/>
    </xf>
    <xf numFmtId="176" fontId="7" fillId="10" borderId="9" xfId="0" applyNumberFormat="1" applyFont="1" applyFill="1" applyBorder="1" applyProtection="1">
      <protection locked="0"/>
    </xf>
    <xf numFmtId="176" fontId="7" fillId="11" borderId="16" xfId="0" applyNumberFormat="1" applyFont="1" applyFill="1" applyBorder="1" applyAlignment="1" applyProtection="1">
      <alignment horizontal="center"/>
      <protection locked="0"/>
    </xf>
    <xf numFmtId="176" fontId="7" fillId="11" borderId="15" xfId="0" applyNumberFormat="1" applyFont="1" applyFill="1" applyBorder="1" applyAlignment="1" applyProtection="1">
      <alignment horizontal="center" shrinkToFit="1"/>
      <protection locked="0"/>
    </xf>
    <xf numFmtId="176" fontId="7" fillId="11" borderId="27" xfId="0" applyNumberFormat="1" applyFont="1" applyFill="1" applyBorder="1" applyAlignment="1" applyProtection="1">
      <alignment shrinkToFit="1"/>
      <protection locked="0"/>
    </xf>
    <xf numFmtId="176" fontId="7" fillId="11" borderId="16" xfId="1" applyNumberFormat="1" applyFont="1" applyFill="1" applyBorder="1" applyProtection="1">
      <protection locked="0"/>
    </xf>
    <xf numFmtId="176" fontId="7" fillId="11" borderId="9" xfId="1" applyNumberFormat="1" applyFont="1" applyFill="1" applyBorder="1" applyProtection="1">
      <protection locked="0"/>
    </xf>
    <xf numFmtId="176" fontId="7" fillId="11" borderId="16" xfId="1" applyNumberFormat="1" applyFont="1" applyFill="1" applyBorder="1" applyAlignment="1" applyProtection="1">
      <alignment horizontal="right"/>
      <protection locked="0"/>
    </xf>
    <xf numFmtId="176" fontId="7" fillId="11" borderId="16" xfId="0" applyNumberFormat="1" applyFont="1" applyFill="1" applyBorder="1" applyProtection="1">
      <protection locked="0"/>
    </xf>
    <xf numFmtId="176" fontId="7" fillId="11" borderId="9" xfId="0" applyNumberFormat="1" applyFont="1" applyFill="1" applyBorder="1" applyProtection="1">
      <protection locked="0"/>
    </xf>
    <xf numFmtId="176" fontId="0" fillId="7" borderId="16" xfId="0" applyNumberFormat="1" applyFont="1" applyFill="1" applyBorder="1" applyAlignment="1" applyProtection="1">
      <alignment horizontal="center"/>
      <protection locked="0"/>
    </xf>
    <xf numFmtId="176" fontId="0" fillId="7" borderId="15" xfId="0" applyNumberFormat="1" applyFont="1" applyFill="1" applyBorder="1" applyAlignment="1" applyProtection="1">
      <alignment horizontal="center" shrinkToFit="1"/>
      <protection locked="0"/>
    </xf>
    <xf numFmtId="176" fontId="0" fillId="7" borderId="27" xfId="0" applyNumberFormat="1" applyFont="1" applyFill="1" applyBorder="1" applyAlignment="1" applyProtection="1">
      <alignment shrinkToFit="1"/>
      <protection locked="0"/>
    </xf>
    <xf numFmtId="176" fontId="0" fillId="7" borderId="16" xfId="1" applyNumberFormat="1" applyFont="1" applyFill="1" applyBorder="1" applyProtection="1">
      <protection locked="0"/>
    </xf>
    <xf numFmtId="176" fontId="0" fillId="7" borderId="9" xfId="1" applyNumberFormat="1" applyFont="1" applyFill="1" applyBorder="1" applyProtection="1">
      <protection locked="0"/>
    </xf>
    <xf numFmtId="176" fontId="0" fillId="7" borderId="16" xfId="1" applyNumberFormat="1" applyFont="1" applyFill="1" applyBorder="1" applyAlignment="1" applyProtection="1">
      <alignment horizontal="right"/>
      <protection locked="0"/>
    </xf>
    <xf numFmtId="176" fontId="0" fillId="7" borderId="16" xfId="0" applyNumberFormat="1" applyFont="1" applyFill="1" applyBorder="1" applyProtection="1">
      <protection locked="0"/>
    </xf>
    <xf numFmtId="176" fontId="0" fillId="7" borderId="9" xfId="0" applyNumberFormat="1" applyFont="1" applyFill="1" applyBorder="1" applyProtection="1">
      <protection locked="0"/>
    </xf>
    <xf numFmtId="176" fontId="0" fillId="4" borderId="16" xfId="0" applyNumberFormat="1" applyFont="1" applyFill="1" applyBorder="1" applyAlignment="1" applyProtection="1">
      <alignment horizontal="center"/>
      <protection locked="0"/>
    </xf>
    <xf numFmtId="176" fontId="0" fillId="4" borderId="15" xfId="0" applyNumberFormat="1" applyFont="1" applyFill="1" applyBorder="1" applyAlignment="1" applyProtection="1">
      <alignment horizontal="center" shrinkToFit="1"/>
      <protection locked="0"/>
    </xf>
    <xf numFmtId="176" fontId="0" fillId="4" borderId="27" xfId="0" applyNumberFormat="1" applyFont="1" applyFill="1" applyBorder="1" applyAlignment="1" applyProtection="1">
      <alignment shrinkToFit="1"/>
      <protection locked="0"/>
    </xf>
    <xf numFmtId="176" fontId="0" fillId="4" borderId="16" xfId="1" applyNumberFormat="1" applyFont="1" applyFill="1" applyBorder="1" applyProtection="1">
      <protection locked="0"/>
    </xf>
    <xf numFmtId="176" fontId="0" fillId="4" borderId="9" xfId="1" applyNumberFormat="1" applyFont="1" applyFill="1" applyBorder="1" applyProtection="1">
      <protection locked="0"/>
    </xf>
    <xf numFmtId="176" fontId="0" fillId="4" borderId="16" xfId="1" applyNumberFormat="1" applyFont="1" applyFill="1" applyBorder="1" applyAlignment="1" applyProtection="1">
      <alignment horizontal="right"/>
      <protection locked="0"/>
    </xf>
    <xf numFmtId="176" fontId="0" fillId="4" borderId="16" xfId="0" applyNumberFormat="1" applyFont="1" applyFill="1" applyBorder="1" applyProtection="1">
      <protection locked="0"/>
    </xf>
    <xf numFmtId="176" fontId="0" fillId="4" borderId="9" xfId="0" applyNumberFormat="1" applyFont="1" applyFill="1" applyBorder="1" applyProtection="1">
      <protection locked="0"/>
    </xf>
    <xf numFmtId="176" fontId="0" fillId="6" borderId="16" xfId="0" applyNumberFormat="1" applyFont="1" applyFill="1" applyBorder="1" applyAlignment="1" applyProtection="1">
      <alignment horizontal="center"/>
      <protection locked="0"/>
    </xf>
    <xf numFmtId="176" fontId="0" fillId="6" borderId="15" xfId="0" applyNumberFormat="1" applyFont="1" applyFill="1" applyBorder="1" applyAlignment="1" applyProtection="1">
      <alignment horizontal="center" shrinkToFit="1"/>
      <protection locked="0"/>
    </xf>
    <xf numFmtId="176" fontId="0" fillId="6" borderId="27" xfId="0" applyNumberFormat="1" applyFont="1" applyFill="1" applyBorder="1" applyAlignment="1" applyProtection="1">
      <alignment shrinkToFit="1"/>
      <protection locked="0"/>
    </xf>
    <xf numFmtId="176" fontId="0" fillId="6" borderId="16" xfId="1" applyNumberFormat="1" applyFont="1" applyFill="1" applyBorder="1" applyProtection="1">
      <protection locked="0"/>
    </xf>
    <xf numFmtId="176" fontId="0" fillId="6" borderId="9" xfId="1" applyNumberFormat="1" applyFont="1" applyFill="1" applyBorder="1" applyProtection="1">
      <protection locked="0"/>
    </xf>
    <xf numFmtId="176" fontId="0" fillId="6" borderId="16" xfId="1" applyNumberFormat="1" applyFont="1" applyFill="1" applyBorder="1" applyAlignment="1" applyProtection="1">
      <alignment horizontal="right"/>
      <protection locked="0"/>
    </xf>
    <xf numFmtId="176" fontId="0" fillId="6" borderId="16" xfId="0" applyNumberFormat="1" applyFont="1" applyFill="1" applyBorder="1" applyProtection="1">
      <protection locked="0"/>
    </xf>
    <xf numFmtId="176" fontId="0" fillId="6" borderId="9" xfId="0" applyNumberFormat="1" applyFont="1" applyFill="1" applyBorder="1" applyProtection="1">
      <protection locked="0"/>
    </xf>
    <xf numFmtId="176" fontId="0" fillId="0" borderId="16" xfId="0" applyNumberFormat="1" applyFont="1" applyFill="1" applyBorder="1" applyAlignment="1" applyProtection="1">
      <alignment horizontal="center"/>
      <protection locked="0"/>
    </xf>
    <xf numFmtId="176" fontId="0" fillId="0" borderId="15" xfId="0" applyNumberFormat="1" applyFont="1" applyFill="1" applyBorder="1" applyAlignment="1" applyProtection="1">
      <alignment horizontal="center" shrinkToFit="1"/>
      <protection locked="0"/>
    </xf>
    <xf numFmtId="176" fontId="0" fillId="0" borderId="27" xfId="0" applyNumberFormat="1" applyFont="1" applyFill="1" applyBorder="1" applyAlignment="1" applyProtection="1">
      <alignment shrinkToFit="1"/>
      <protection locked="0"/>
    </xf>
    <xf numFmtId="176" fontId="0" fillId="0" borderId="16" xfId="1" applyNumberFormat="1" applyFont="1" applyFill="1" applyBorder="1" applyProtection="1">
      <protection locked="0"/>
    </xf>
    <xf numFmtId="176" fontId="0" fillId="0" borderId="9" xfId="1" applyNumberFormat="1" applyFont="1" applyFill="1" applyBorder="1" applyProtection="1">
      <protection locked="0"/>
    </xf>
    <xf numFmtId="176" fontId="0" fillId="0" borderId="16" xfId="1" applyNumberFormat="1" applyFont="1" applyFill="1" applyBorder="1" applyAlignment="1" applyProtection="1">
      <alignment horizontal="right"/>
      <protection locked="0"/>
    </xf>
    <xf numFmtId="176" fontId="0" fillId="3" borderId="16" xfId="0" applyNumberFormat="1" applyFont="1" applyFill="1" applyBorder="1" applyAlignment="1" applyProtection="1">
      <alignment horizontal="center"/>
      <protection locked="0"/>
    </xf>
    <xf numFmtId="176" fontId="0" fillId="3" borderId="15" xfId="0" applyNumberFormat="1" applyFont="1" applyFill="1" applyBorder="1" applyAlignment="1" applyProtection="1">
      <alignment horizontal="center" shrinkToFit="1"/>
      <protection locked="0"/>
    </xf>
    <xf numFmtId="176" fontId="0" fillId="3" borderId="27" xfId="0" applyNumberFormat="1" applyFont="1" applyFill="1" applyBorder="1" applyAlignment="1" applyProtection="1">
      <alignment shrinkToFit="1"/>
      <protection locked="0"/>
    </xf>
    <xf numFmtId="176" fontId="0" fillId="3" borderId="16" xfId="1" applyNumberFormat="1" applyFont="1" applyFill="1" applyBorder="1" applyProtection="1">
      <protection locked="0"/>
    </xf>
    <xf numFmtId="176" fontId="0" fillId="3" borderId="9" xfId="1" applyNumberFormat="1" applyFont="1" applyFill="1" applyBorder="1" applyProtection="1">
      <protection locked="0"/>
    </xf>
    <xf numFmtId="176" fontId="0" fillId="3" borderId="16" xfId="1" applyNumberFormat="1" applyFont="1" applyFill="1" applyBorder="1" applyAlignment="1" applyProtection="1">
      <alignment horizontal="right"/>
      <protection locked="0"/>
    </xf>
    <xf numFmtId="176" fontId="0" fillId="3" borderId="16" xfId="0" applyNumberFormat="1" applyFont="1" applyFill="1" applyBorder="1" applyProtection="1">
      <protection locked="0"/>
    </xf>
    <xf numFmtId="176" fontId="0" fillId="3" borderId="9" xfId="0" applyNumberFormat="1" applyFont="1" applyFill="1" applyBorder="1" applyProtection="1">
      <protection locked="0"/>
    </xf>
    <xf numFmtId="176" fontId="0" fillId="0" borderId="9" xfId="0" applyNumberFormat="1" applyFont="1" applyFill="1" applyBorder="1" applyProtection="1">
      <protection locked="0"/>
    </xf>
    <xf numFmtId="176" fontId="0" fillId="0" borderId="16" xfId="0" applyNumberFormat="1" applyFont="1" applyFill="1" applyBorder="1" applyProtection="1">
      <protection locked="0"/>
    </xf>
    <xf numFmtId="176" fontId="0" fillId="5" borderId="16" xfId="0" applyNumberFormat="1" applyFont="1" applyFill="1" applyBorder="1" applyAlignment="1" applyProtection="1">
      <alignment horizontal="center"/>
      <protection locked="0"/>
    </xf>
    <xf numFmtId="176" fontId="0" fillId="5" borderId="15" xfId="0" applyNumberFormat="1" applyFont="1" applyFill="1" applyBorder="1" applyAlignment="1" applyProtection="1">
      <alignment horizontal="center" shrinkToFit="1"/>
      <protection locked="0"/>
    </xf>
    <xf numFmtId="176" fontId="0" fillId="5" borderId="27" xfId="0" applyNumberFormat="1" applyFont="1" applyFill="1" applyBorder="1" applyAlignment="1" applyProtection="1">
      <alignment shrinkToFit="1"/>
      <protection locked="0"/>
    </xf>
    <xf numFmtId="176" fontId="0" fillId="5" borderId="16" xfId="1" applyNumberFormat="1" applyFont="1" applyFill="1" applyBorder="1" applyProtection="1">
      <protection locked="0"/>
    </xf>
    <xf numFmtId="176" fontId="0" fillId="5" borderId="9" xfId="1" applyNumberFormat="1" applyFont="1" applyFill="1" applyBorder="1" applyProtection="1">
      <protection locked="0"/>
    </xf>
    <xf numFmtId="176" fontId="0" fillId="5" borderId="16" xfId="1" applyNumberFormat="1" applyFont="1" applyFill="1" applyBorder="1" applyAlignment="1" applyProtection="1">
      <alignment horizontal="right"/>
      <protection locked="0"/>
    </xf>
    <xf numFmtId="176" fontId="0" fillId="5" borderId="16" xfId="0" applyNumberFormat="1" applyFont="1" applyFill="1" applyBorder="1" applyProtection="1">
      <protection locked="0"/>
    </xf>
    <xf numFmtId="176" fontId="0" fillId="5" borderId="9" xfId="0" applyNumberFormat="1" applyFont="1" applyFill="1" applyBorder="1" applyProtection="1">
      <protection locked="0"/>
    </xf>
    <xf numFmtId="176" fontId="0" fillId="0" borderId="32" xfId="0" applyNumberFormat="1" applyFont="1" applyFill="1" applyBorder="1" applyAlignment="1" applyProtection="1">
      <alignment horizontal="center" shrinkToFit="1"/>
      <protection locked="0"/>
    </xf>
    <xf numFmtId="176" fontId="0" fillId="0" borderId="1" xfId="0" applyNumberFormat="1" applyFont="1" applyFill="1" applyBorder="1" applyAlignment="1" applyProtection="1">
      <alignment shrinkToFit="1"/>
      <protection locked="0"/>
    </xf>
    <xf numFmtId="176" fontId="0" fillId="0" borderId="33" xfId="1" applyNumberFormat="1" applyFont="1" applyFill="1" applyBorder="1" applyProtection="1">
      <protection locked="0"/>
    </xf>
    <xf numFmtId="176" fontId="0" fillId="0" borderId="34" xfId="1" applyNumberFormat="1" applyFont="1" applyFill="1" applyBorder="1" applyProtection="1">
      <protection locked="0"/>
    </xf>
    <xf numFmtId="176" fontId="0" fillId="0" borderId="33" xfId="1" applyNumberFormat="1" applyFont="1" applyFill="1" applyBorder="1" applyAlignment="1" applyProtection="1">
      <alignment horizontal="right"/>
      <protection locked="0"/>
    </xf>
    <xf numFmtId="176" fontId="0" fillId="0" borderId="33" xfId="0" applyNumberFormat="1" applyFont="1" applyFill="1" applyBorder="1" applyProtection="1">
      <protection locked="0"/>
    </xf>
    <xf numFmtId="176" fontId="0" fillId="0" borderId="34" xfId="0" applyNumberFormat="1" applyFont="1" applyFill="1" applyBorder="1" applyProtection="1">
      <protection locked="0"/>
    </xf>
    <xf numFmtId="176" fontId="0" fillId="0" borderId="19" xfId="0" applyNumberFormat="1" applyFont="1" applyFill="1" applyBorder="1" applyAlignment="1" applyProtection="1">
      <alignment horizontal="center"/>
      <protection locked="0"/>
    </xf>
    <xf numFmtId="176" fontId="0" fillId="4" borderId="13" xfId="0" applyNumberFormat="1" applyFont="1" applyFill="1" applyBorder="1" applyAlignment="1" applyProtection="1">
      <alignment horizontal="center"/>
      <protection locked="0"/>
    </xf>
    <xf numFmtId="176" fontId="0" fillId="4" borderId="14" xfId="0" applyNumberFormat="1" applyFont="1" applyFill="1" applyBorder="1" applyAlignment="1" applyProtection="1">
      <alignment horizontal="center" shrinkToFit="1"/>
      <protection locked="0"/>
    </xf>
    <xf numFmtId="176" fontId="0" fillId="4" borderId="26" xfId="0" applyNumberFormat="1" applyFont="1" applyFill="1" applyBorder="1" applyAlignment="1" applyProtection="1">
      <alignment horizontal="left" shrinkToFit="1"/>
      <protection locked="0"/>
    </xf>
    <xf numFmtId="176" fontId="0" fillId="4" borderId="13" xfId="1" applyNumberFormat="1" applyFont="1" applyFill="1" applyBorder="1" applyAlignment="1" applyProtection="1">
      <alignment horizontal="center"/>
      <protection locked="0"/>
    </xf>
    <xf numFmtId="176" fontId="0" fillId="4" borderId="28" xfId="0" applyNumberFormat="1" applyFont="1" applyFill="1" applyBorder="1" applyAlignment="1" applyProtection="1">
      <alignment horizontal="right"/>
      <protection locked="0"/>
    </xf>
    <xf numFmtId="176" fontId="0" fillId="4" borderId="29" xfId="0" applyNumberFormat="1" applyFont="1" applyFill="1" applyBorder="1" applyProtection="1">
      <protection locked="0"/>
    </xf>
    <xf numFmtId="176" fontId="0" fillId="4" borderId="30" xfId="1" applyNumberFormat="1" applyFont="1" applyFill="1" applyBorder="1" applyProtection="1">
      <protection locked="0"/>
    </xf>
    <xf numFmtId="176" fontId="0" fillId="4" borderId="30" xfId="0" applyNumberFormat="1" applyFont="1" applyFill="1" applyBorder="1" applyProtection="1">
      <protection locked="0"/>
    </xf>
    <xf numFmtId="176" fontId="0" fillId="4" borderId="17" xfId="0" applyNumberFormat="1" applyFont="1" applyFill="1" applyBorder="1" applyAlignment="1" applyProtection="1">
      <alignment horizontal="center" shrinkToFit="1"/>
      <protection locked="0"/>
    </xf>
    <xf numFmtId="176" fontId="0" fillId="4" borderId="4" xfId="0" applyNumberFormat="1" applyFont="1" applyFill="1" applyBorder="1" applyAlignment="1" applyProtection="1">
      <alignment shrinkToFit="1"/>
      <protection locked="0"/>
    </xf>
    <xf numFmtId="176" fontId="0" fillId="4" borderId="29" xfId="0" applyNumberFormat="1" applyFont="1" applyFill="1" applyBorder="1" applyAlignment="1" applyProtection="1">
      <alignment horizontal="center"/>
      <protection locked="0"/>
    </xf>
    <xf numFmtId="176" fontId="0" fillId="4" borderId="26" xfId="0" applyNumberFormat="1" applyFont="1" applyFill="1" applyBorder="1" applyAlignment="1" applyProtection="1">
      <alignment shrinkToFit="1"/>
      <protection locked="0"/>
    </xf>
    <xf numFmtId="176" fontId="0" fillId="4" borderId="29" xfId="1" applyNumberFormat="1" applyFont="1" applyFill="1" applyBorder="1" applyProtection="1">
      <protection locked="0"/>
    </xf>
    <xf numFmtId="176" fontId="0" fillId="4" borderId="27" xfId="0" applyNumberFormat="1" applyFont="1" applyFill="1" applyBorder="1" applyAlignment="1" applyProtection="1">
      <alignment horizontal="left" shrinkToFit="1"/>
      <protection locked="0"/>
    </xf>
    <xf numFmtId="176" fontId="0" fillId="4" borderId="16" xfId="1" applyNumberFormat="1" applyFont="1" applyFill="1" applyBorder="1" applyAlignment="1" applyProtection="1">
      <alignment horizontal="center"/>
      <protection locked="0"/>
    </xf>
    <xf numFmtId="176" fontId="6" fillId="4" borderId="9" xfId="1" applyNumberFormat="1" applyFont="1" applyFill="1" applyBorder="1" applyAlignment="1" applyProtection="1">
      <alignment horizontal="center" vertical="center" wrapText="1"/>
      <protection locked="0"/>
    </xf>
    <xf numFmtId="176" fontId="0" fillId="12" borderId="16" xfId="0" applyNumberFormat="1" applyFont="1" applyFill="1" applyBorder="1" applyAlignment="1" applyProtection="1">
      <alignment horizontal="center"/>
      <protection locked="0"/>
    </xf>
    <xf numFmtId="176" fontId="0" fillId="12" borderId="15" xfId="0" applyNumberFormat="1" applyFont="1" applyFill="1" applyBorder="1" applyAlignment="1" applyProtection="1">
      <alignment horizontal="center" shrinkToFit="1"/>
      <protection locked="0"/>
    </xf>
    <xf numFmtId="176" fontId="0" fillId="12" borderId="27" xfId="0" applyNumberFormat="1" applyFont="1" applyFill="1" applyBorder="1" applyAlignment="1" applyProtection="1">
      <alignment shrinkToFit="1"/>
      <protection locked="0"/>
    </xf>
    <xf numFmtId="176" fontId="0" fillId="12" borderId="16" xfId="1" applyNumberFormat="1" applyFont="1" applyFill="1" applyBorder="1" applyProtection="1">
      <protection locked="0"/>
    </xf>
    <xf numFmtId="176" fontId="0" fillId="12" borderId="9" xfId="1" applyNumberFormat="1" applyFont="1" applyFill="1" applyBorder="1" applyProtection="1">
      <protection locked="0"/>
    </xf>
    <xf numFmtId="176" fontId="0" fillId="12" borderId="16" xfId="1" applyNumberFormat="1" applyFont="1" applyFill="1" applyBorder="1" applyAlignment="1" applyProtection="1">
      <alignment horizontal="right"/>
      <protection locked="0"/>
    </xf>
    <xf numFmtId="176" fontId="0" fillId="12" borderId="16" xfId="0" applyNumberFormat="1" applyFont="1" applyFill="1" applyBorder="1" applyProtection="1">
      <protection locked="0"/>
    </xf>
    <xf numFmtId="176" fontId="0" fillId="12" borderId="9" xfId="0" applyNumberFormat="1" applyFont="1" applyFill="1" applyBorder="1" applyProtection="1">
      <protection locked="0"/>
    </xf>
    <xf numFmtId="176" fontId="7" fillId="9" borderId="16" xfId="0" applyNumberFormat="1" applyFont="1" applyFill="1" applyBorder="1" applyAlignment="1" applyProtection="1">
      <alignment horizontal="center"/>
      <protection locked="0"/>
    </xf>
    <xf numFmtId="176" fontId="7" fillId="9" borderId="15" xfId="0" applyNumberFormat="1" applyFont="1" applyFill="1" applyBorder="1" applyAlignment="1" applyProtection="1">
      <alignment horizontal="center" shrinkToFit="1"/>
      <protection locked="0"/>
    </xf>
    <xf numFmtId="176" fontId="7" fillId="9" borderId="27" xfId="0" applyNumberFormat="1" applyFont="1" applyFill="1" applyBorder="1" applyAlignment="1" applyProtection="1">
      <alignment shrinkToFit="1"/>
      <protection locked="0"/>
    </xf>
    <xf numFmtId="176" fontId="7" fillId="9" borderId="16" xfId="1" applyNumberFormat="1" applyFont="1" applyFill="1" applyBorder="1" applyProtection="1">
      <protection locked="0"/>
    </xf>
    <xf numFmtId="176" fontId="7" fillId="9" borderId="9" xfId="1" applyNumberFormat="1" applyFont="1" applyFill="1" applyBorder="1" applyProtection="1">
      <protection locked="0"/>
    </xf>
    <xf numFmtId="176" fontId="7" fillId="9" borderId="16" xfId="1" applyNumberFormat="1" applyFont="1" applyFill="1" applyBorder="1" applyAlignment="1" applyProtection="1">
      <alignment horizontal="right"/>
      <protection locked="0"/>
    </xf>
    <xf numFmtId="176" fontId="7" fillId="9" borderId="16" xfId="0" applyNumberFormat="1" applyFont="1" applyFill="1" applyBorder="1" applyProtection="1">
      <protection locked="0"/>
    </xf>
    <xf numFmtId="176" fontId="7" fillId="9" borderId="9" xfId="0" applyNumberFormat="1" applyFont="1" applyFill="1" applyBorder="1" applyProtection="1">
      <protection locked="0"/>
    </xf>
    <xf numFmtId="176" fontId="0" fillId="4" borderId="32" xfId="0" applyNumberFormat="1" applyFont="1" applyFill="1" applyBorder="1" applyAlignment="1" applyProtection="1">
      <alignment horizontal="center" shrinkToFit="1"/>
      <protection locked="0"/>
    </xf>
    <xf numFmtId="176" fontId="0" fillId="4" borderId="1" xfId="0" applyNumberFormat="1" applyFont="1" applyFill="1" applyBorder="1" applyAlignment="1" applyProtection="1">
      <alignment shrinkToFit="1"/>
      <protection locked="0"/>
    </xf>
    <xf numFmtId="176" fontId="0" fillId="4" borderId="33" xfId="1" applyNumberFormat="1" applyFont="1" applyFill="1" applyBorder="1" applyProtection="1">
      <protection locked="0"/>
    </xf>
    <xf numFmtId="176" fontId="0" fillId="4" borderId="34" xfId="1" applyNumberFormat="1" applyFont="1" applyFill="1" applyBorder="1" applyProtection="1">
      <protection locked="0"/>
    </xf>
    <xf numFmtId="176" fontId="0" fillId="4" borderId="33" xfId="1" applyNumberFormat="1" applyFont="1" applyFill="1" applyBorder="1" applyAlignment="1" applyProtection="1">
      <alignment horizontal="right"/>
      <protection locked="0"/>
    </xf>
    <xf numFmtId="176" fontId="0" fillId="4" borderId="33" xfId="0" applyNumberFormat="1" applyFont="1" applyFill="1" applyBorder="1" applyProtection="1">
      <protection locked="0"/>
    </xf>
    <xf numFmtId="176" fontId="0" fillId="4" borderId="34" xfId="0" applyNumberFormat="1" applyFont="1" applyFill="1" applyBorder="1" applyProtection="1">
      <protection locked="0"/>
    </xf>
    <xf numFmtId="176" fontId="7" fillId="13" borderId="16" xfId="0" applyNumberFormat="1" applyFont="1" applyFill="1" applyBorder="1" applyAlignment="1" applyProtection="1">
      <alignment horizontal="center"/>
      <protection locked="0"/>
    </xf>
    <xf numFmtId="176" fontId="7" fillId="13" borderId="15" xfId="0" applyNumberFormat="1" applyFont="1" applyFill="1" applyBorder="1" applyAlignment="1" applyProtection="1">
      <alignment horizontal="center" shrinkToFit="1"/>
      <protection locked="0"/>
    </xf>
    <xf numFmtId="176" fontId="7" fillId="13" borderId="27" xfId="0" applyNumberFormat="1" applyFont="1" applyFill="1" applyBorder="1" applyAlignment="1" applyProtection="1">
      <alignment shrinkToFit="1"/>
      <protection locked="0"/>
    </xf>
    <xf numFmtId="176" fontId="7" fillId="13" borderId="16" xfId="1" applyNumberFormat="1" applyFont="1" applyFill="1" applyBorder="1" applyProtection="1">
      <protection locked="0"/>
    </xf>
    <xf numFmtId="176" fontId="7" fillId="13" borderId="9" xfId="1" applyNumberFormat="1" applyFont="1" applyFill="1" applyBorder="1" applyProtection="1">
      <protection locked="0"/>
    </xf>
    <xf numFmtId="176" fontId="7" fillId="13" borderId="16" xfId="1" applyNumberFormat="1" applyFont="1" applyFill="1" applyBorder="1" applyAlignment="1" applyProtection="1">
      <alignment horizontal="right"/>
      <protection locked="0"/>
    </xf>
    <xf numFmtId="176" fontId="7" fillId="13" borderId="16" xfId="0" applyNumberFormat="1" applyFont="1" applyFill="1" applyBorder="1" applyProtection="1">
      <protection locked="0"/>
    </xf>
    <xf numFmtId="176" fontId="7" fillId="13" borderId="9" xfId="0" applyNumberFormat="1" applyFont="1" applyFill="1" applyBorder="1" applyProtection="1">
      <protection locked="0"/>
    </xf>
    <xf numFmtId="176" fontId="0" fillId="5" borderId="33" xfId="0" applyNumberFormat="1" applyFont="1" applyFill="1" applyBorder="1" applyAlignment="1" applyProtection="1">
      <alignment horizontal="center"/>
      <protection locked="0"/>
    </xf>
    <xf numFmtId="176" fontId="0" fillId="5" borderId="32" xfId="0" applyNumberFormat="1" applyFont="1" applyFill="1" applyBorder="1" applyAlignment="1" applyProtection="1">
      <alignment horizontal="center" shrinkToFit="1"/>
      <protection locked="0"/>
    </xf>
    <xf numFmtId="176" fontId="0" fillId="5" borderId="1" xfId="0" applyNumberFormat="1" applyFont="1" applyFill="1" applyBorder="1" applyAlignment="1" applyProtection="1">
      <alignment shrinkToFit="1"/>
      <protection locked="0"/>
    </xf>
    <xf numFmtId="176" fontId="0" fillId="5" borderId="33" xfId="1" applyNumberFormat="1" applyFont="1" applyFill="1" applyBorder="1" applyProtection="1">
      <protection locked="0"/>
    </xf>
    <xf numFmtId="176" fontId="0" fillId="5" borderId="34" xfId="1" applyNumberFormat="1" applyFont="1" applyFill="1" applyBorder="1" applyProtection="1">
      <protection locked="0"/>
    </xf>
    <xf numFmtId="176" fontId="0" fillId="5" borderId="33" xfId="1" applyNumberFormat="1" applyFont="1" applyFill="1" applyBorder="1" applyAlignment="1" applyProtection="1">
      <alignment horizontal="right"/>
      <protection locked="0"/>
    </xf>
    <xf numFmtId="176" fontId="0" fillId="5" borderId="33" xfId="0" applyNumberFormat="1" applyFont="1" applyFill="1" applyBorder="1" applyProtection="1">
      <protection locked="0"/>
    </xf>
    <xf numFmtId="176" fontId="0" fillId="5" borderId="34" xfId="0" applyNumberFormat="1" applyFont="1" applyFill="1" applyBorder="1" applyProtection="1">
      <protection locked="0"/>
    </xf>
    <xf numFmtId="176" fontId="0" fillId="4" borderId="29" xfId="1" applyNumberFormat="1" applyFont="1" applyFill="1" applyBorder="1" applyAlignment="1" applyProtection="1">
      <alignment horizontal="right"/>
      <protection locked="0"/>
    </xf>
    <xf numFmtId="176" fontId="0" fillId="0" borderId="33" xfId="0" applyNumberFormat="1" applyFont="1" applyFill="1" applyBorder="1" applyAlignment="1" applyProtection="1">
      <alignment horizontal="center"/>
      <protection locked="0"/>
    </xf>
    <xf numFmtId="176" fontId="0" fillId="4" borderId="33" xfId="0" applyNumberFormat="1" applyFont="1" applyFill="1" applyBorder="1" applyAlignment="1" applyProtection="1">
      <alignment horizontal="center"/>
      <protection locked="0"/>
    </xf>
    <xf numFmtId="176" fontId="0" fillId="0" borderId="39" xfId="0" applyNumberFormat="1" applyFont="1" applyFill="1" applyBorder="1" applyAlignment="1" applyProtection="1">
      <alignment horizontal="center"/>
      <protection locked="0"/>
    </xf>
    <xf numFmtId="176" fontId="0" fillId="0" borderId="43" xfId="0" applyNumberFormat="1" applyFont="1" applyFill="1" applyBorder="1" applyAlignment="1" applyProtection="1">
      <alignment horizontal="center" shrinkToFit="1"/>
      <protection locked="0"/>
    </xf>
    <xf numFmtId="176" fontId="0" fillId="0" borderId="44" xfId="0" applyNumberFormat="1" applyFont="1" applyFill="1" applyBorder="1" applyAlignment="1" applyProtection="1">
      <alignment horizontal="center" shrinkToFit="1"/>
      <protection locked="0"/>
    </xf>
    <xf numFmtId="176" fontId="0" fillId="0" borderId="38" xfId="0" applyNumberFormat="1" applyFont="1" applyFill="1" applyBorder="1" applyAlignment="1" applyProtection="1">
      <alignment horizontal="center" shrinkToFit="1"/>
      <protection locked="0"/>
    </xf>
    <xf numFmtId="176" fontId="0" fillId="0" borderId="44" xfId="0" applyNumberFormat="1" applyFont="1" applyFill="1" applyBorder="1" applyAlignment="1" applyProtection="1">
      <alignment shrinkToFit="1"/>
      <protection locked="0"/>
    </xf>
    <xf numFmtId="176" fontId="0" fillId="0" borderId="45" xfId="0" applyNumberFormat="1" applyBorder="1" applyAlignment="1"/>
    <xf numFmtId="176" fontId="0" fillId="0" borderId="46" xfId="0" applyNumberFormat="1" applyBorder="1"/>
    <xf numFmtId="176" fontId="0" fillId="0" borderId="38" xfId="0" applyNumberFormat="1" applyBorder="1"/>
    <xf numFmtId="176" fontId="0" fillId="0" borderId="38" xfId="0" applyNumberFormat="1" applyBorder="1" applyAlignment="1">
      <alignment shrinkToFit="1"/>
    </xf>
    <xf numFmtId="176" fontId="0" fillId="0" borderId="27" xfId="0" applyNumberFormat="1" applyFont="1" applyFill="1" applyBorder="1" applyProtection="1">
      <protection locked="0"/>
    </xf>
    <xf numFmtId="176" fontId="0" fillId="4" borderId="27" xfId="0" applyNumberFormat="1" applyFont="1" applyFill="1" applyBorder="1" applyProtection="1">
      <protection locked="0"/>
    </xf>
    <xf numFmtId="176" fontId="0" fillId="5" borderId="1" xfId="0" applyNumberFormat="1" applyFont="1" applyFill="1" applyBorder="1" applyProtection="1">
      <protection locked="0"/>
    </xf>
    <xf numFmtId="177" fontId="0" fillId="0" borderId="0" xfId="0" applyNumberFormat="1" applyBorder="1"/>
    <xf numFmtId="176" fontId="0" fillId="4" borderId="4" xfId="0" applyNumberFormat="1" applyFont="1" applyFill="1" applyBorder="1" applyProtection="1">
      <protection locked="0"/>
    </xf>
    <xf numFmtId="176" fontId="0" fillId="0" borderId="1" xfId="0" applyNumberFormat="1" applyFont="1" applyFill="1" applyBorder="1" applyProtection="1">
      <protection locked="0"/>
    </xf>
    <xf numFmtId="176" fontId="0" fillId="6" borderId="27" xfId="0" applyNumberFormat="1" applyFont="1" applyFill="1" applyBorder="1" applyProtection="1">
      <protection locked="0"/>
    </xf>
    <xf numFmtId="176" fontId="0" fillId="4" borderId="1" xfId="0" applyNumberFormat="1" applyFont="1" applyFill="1" applyBorder="1" applyProtection="1">
      <protection locked="0"/>
    </xf>
    <xf numFmtId="176" fontId="0" fillId="7" borderId="27" xfId="0" applyNumberFormat="1" applyFont="1" applyFill="1" applyBorder="1" applyProtection="1">
      <protection locked="0"/>
    </xf>
    <xf numFmtId="176" fontId="7" fillId="13" borderId="27" xfId="0" applyNumberFormat="1" applyFont="1" applyFill="1" applyBorder="1" applyProtection="1">
      <protection locked="0"/>
    </xf>
    <xf numFmtId="176" fontId="7" fillId="11" borderId="27" xfId="0" applyNumberFormat="1" applyFont="1" applyFill="1" applyBorder="1" applyProtection="1">
      <protection locked="0"/>
    </xf>
    <xf numFmtId="176" fontId="7" fillId="9" borderId="27" xfId="0" applyNumberFormat="1" applyFont="1" applyFill="1" applyBorder="1" applyProtection="1">
      <protection locked="0"/>
    </xf>
    <xf numFmtId="176" fontId="7" fillId="8" borderId="27" xfId="0" applyNumberFormat="1" applyFont="1" applyFill="1" applyBorder="1" applyProtection="1">
      <protection locked="0"/>
    </xf>
    <xf numFmtId="176" fontId="0" fillId="12" borderId="27" xfId="0" applyNumberFormat="1" applyFont="1" applyFill="1" applyBorder="1" applyProtection="1">
      <protection locked="0"/>
    </xf>
    <xf numFmtId="176" fontId="7" fillId="10" borderId="27" xfId="0" applyNumberFormat="1" applyFont="1" applyFill="1" applyBorder="1" applyProtection="1">
      <protection locked="0"/>
    </xf>
    <xf numFmtId="176" fontId="0" fillId="5" borderId="27" xfId="0" applyNumberFormat="1" applyFont="1" applyFill="1" applyBorder="1" applyProtection="1">
      <protection locked="0"/>
    </xf>
    <xf numFmtId="176" fontId="0" fillId="0" borderId="25" xfId="0" applyNumberFormat="1" applyBorder="1" applyAlignment="1">
      <alignment horizontal="center"/>
    </xf>
    <xf numFmtId="176" fontId="0" fillId="3" borderId="27" xfId="0" applyNumberFormat="1" applyFont="1" applyFill="1" applyBorder="1" applyProtection="1">
      <protection locked="0"/>
    </xf>
    <xf numFmtId="176" fontId="0" fillId="0" borderId="0" xfId="1" applyNumberFormat="1" applyFont="1" applyBorder="1" applyAlignment="1">
      <alignment horizontal="center"/>
    </xf>
    <xf numFmtId="176" fontId="0" fillId="0" borderId="8" xfId="0" applyNumberFormat="1" applyBorder="1" applyAlignment="1" applyProtection="1">
      <alignment horizontal="right"/>
      <protection locked="0"/>
    </xf>
    <xf numFmtId="176" fontId="0" fillId="0" borderId="31" xfId="0" applyNumberFormat="1" applyBorder="1" applyAlignment="1" applyProtection="1">
      <alignment horizontal="right"/>
      <protection locked="0"/>
    </xf>
    <xf numFmtId="176" fontId="0" fillId="0" borderId="39" xfId="1" applyNumberFormat="1" applyFont="1" applyFill="1" applyBorder="1" applyProtection="1"/>
    <xf numFmtId="176" fontId="0" fillId="0" borderId="42" xfId="1" applyNumberFormat="1" applyFont="1" applyFill="1" applyBorder="1" applyProtection="1"/>
    <xf numFmtId="176" fontId="0" fillId="0" borderId="50" xfId="1" applyNumberFormat="1" applyFont="1" applyFill="1" applyBorder="1" applyAlignment="1" applyProtection="1">
      <alignment horizontal="right"/>
    </xf>
    <xf numFmtId="176" fontId="0" fillId="0" borderId="51" xfId="1" applyNumberFormat="1" applyFont="1" applyFill="1" applyBorder="1" applyAlignment="1" applyProtection="1">
      <alignment horizontal="right"/>
    </xf>
    <xf numFmtId="176" fontId="0" fillId="0" borderId="39" xfId="0" applyNumberFormat="1" applyFont="1" applyFill="1" applyBorder="1" applyProtection="1"/>
    <xf numFmtId="176" fontId="0" fillId="0" borderId="45" xfId="0" applyNumberFormat="1" applyBorder="1" applyAlignment="1" applyProtection="1">
      <alignment horizontal="center"/>
    </xf>
    <xf numFmtId="177" fontId="0" fillId="0" borderId="41" xfId="0" applyNumberFormat="1" applyBorder="1" applyProtection="1"/>
    <xf numFmtId="176" fontId="0" fillId="0" borderId="46" xfId="1" applyNumberFormat="1" applyFont="1" applyFill="1" applyBorder="1" applyProtection="1"/>
    <xf numFmtId="176" fontId="0" fillId="0" borderId="44" xfId="1" applyNumberFormat="1" applyFont="1" applyFill="1" applyBorder="1" applyProtection="1"/>
    <xf numFmtId="176" fontId="0" fillId="0" borderId="44" xfId="1" applyNumberFormat="1" applyFont="1" applyFill="1" applyBorder="1" applyAlignment="1" applyProtection="1">
      <alignment horizontal="right"/>
    </xf>
    <xf numFmtId="176" fontId="0" fillId="0" borderId="44" xfId="0" applyNumberFormat="1" applyFont="1" applyFill="1" applyBorder="1" applyProtection="1"/>
    <xf numFmtId="176" fontId="0" fillId="0" borderId="23" xfId="1" applyNumberFormat="1" applyFont="1" applyFill="1" applyBorder="1" applyProtection="1"/>
    <xf numFmtId="177" fontId="0" fillId="0" borderId="24" xfId="0" applyNumberFormat="1" applyBorder="1" applyProtection="1"/>
    <xf numFmtId="176" fontId="0" fillId="0" borderId="45" xfId="1" applyNumberFormat="1" applyFont="1" applyFill="1" applyBorder="1" applyProtection="1"/>
    <xf numFmtId="176" fontId="0" fillId="0" borderId="45" xfId="0" applyNumberFormat="1" applyFill="1" applyBorder="1" applyAlignment="1" applyProtection="1">
      <alignment horizontal="center"/>
    </xf>
    <xf numFmtId="177" fontId="0" fillId="0" borderId="41" xfId="0" applyNumberFormat="1" applyFill="1" applyBorder="1" applyProtection="1"/>
    <xf numFmtId="177" fontId="0" fillId="0" borderId="24" xfId="0" applyNumberFormat="1" applyFill="1" applyBorder="1" applyProtection="1"/>
    <xf numFmtId="176" fontId="1" fillId="0" borderId="39" xfId="1" applyNumberFormat="1" applyBorder="1" applyProtection="1"/>
    <xf numFmtId="176" fontId="1" fillId="0" borderId="40" xfId="1" applyNumberFormat="1" applyBorder="1" applyProtection="1"/>
    <xf numFmtId="176" fontId="1" fillId="0" borderId="42" xfId="1" applyNumberFormat="1" applyBorder="1" applyProtection="1"/>
    <xf numFmtId="176" fontId="1" fillId="0" borderId="50" xfId="1" applyNumberFormat="1" applyBorder="1" applyProtection="1"/>
    <xf numFmtId="176" fontId="1" fillId="0" borderId="51" xfId="1" applyNumberFormat="1" applyBorder="1" applyProtection="1"/>
    <xf numFmtId="177" fontId="1" fillId="0" borderId="45" xfId="1" applyNumberFormat="1" applyBorder="1" applyAlignment="1" applyProtection="1">
      <alignment horizontal="center"/>
    </xf>
    <xf numFmtId="177" fontId="1" fillId="0" borderId="41" xfId="1" applyNumberFormat="1" applyBorder="1" applyProtection="1"/>
    <xf numFmtId="176" fontId="0" fillId="0" borderId="46" xfId="1" applyNumberFormat="1" applyFont="1" applyBorder="1" applyProtection="1"/>
    <xf numFmtId="176" fontId="1" fillId="0" borderId="44" xfId="1" applyNumberFormat="1" applyBorder="1" applyProtection="1"/>
    <xf numFmtId="176" fontId="0" fillId="0" borderId="23" xfId="1" applyNumberFormat="1" applyFont="1" applyBorder="1" applyProtection="1"/>
    <xf numFmtId="176" fontId="0" fillId="0" borderId="24" xfId="0" applyNumberFormat="1" applyBorder="1" applyProtection="1"/>
    <xf numFmtId="176" fontId="0" fillId="0" borderId="44" xfId="0" applyNumberFormat="1" applyBorder="1" applyProtection="1"/>
    <xf numFmtId="177" fontId="0" fillId="0" borderId="23" xfId="0" applyNumberFormat="1" applyBorder="1" applyAlignment="1" applyProtection="1">
      <alignment horizontal="center"/>
    </xf>
    <xf numFmtId="177" fontId="0" fillId="0" borderId="24" xfId="0" applyNumberFormat="1" applyBorder="1" applyAlignment="1" applyProtection="1">
      <alignment shrinkToFit="1"/>
    </xf>
    <xf numFmtId="176" fontId="5" fillId="0" borderId="9" xfId="1" applyNumberFormat="1" applyFont="1" applyBorder="1" applyAlignment="1" applyProtection="1">
      <alignment horizontal="center"/>
      <protection locked="0"/>
    </xf>
    <xf numFmtId="176" fontId="0" fillId="0" borderId="18" xfId="0" applyNumberFormat="1" applyBorder="1" applyAlignment="1">
      <alignment horizontal="left"/>
    </xf>
    <xf numFmtId="177" fontId="0" fillId="0" borderId="0" xfId="0" applyNumberFormat="1" applyBorder="1" applyAlignment="1">
      <alignment horizontal="center"/>
    </xf>
    <xf numFmtId="176" fontId="0" fillId="0" borderId="37" xfId="0" applyNumberFormat="1" applyBorder="1"/>
    <xf numFmtId="176" fontId="8" fillId="0" borderId="0" xfId="0" applyNumberFormat="1" applyFont="1"/>
    <xf numFmtId="176" fontId="0" fillId="0" borderId="8" xfId="1" applyNumberFormat="1" applyFont="1" applyBorder="1" applyAlignment="1" applyProtection="1">
      <alignment horizontal="right"/>
      <protection locked="0"/>
    </xf>
    <xf numFmtId="176" fontId="0" fillId="0" borderId="18" xfId="0" applyNumberFormat="1" applyBorder="1" applyAlignment="1">
      <alignment horizontal="center"/>
    </xf>
    <xf numFmtId="176" fontId="0" fillId="0" borderId="40" xfId="0" applyNumberFormat="1" applyFont="1" applyFill="1" applyBorder="1" applyAlignment="1" applyProtection="1">
      <alignment horizontal="center" shrinkToFit="1"/>
      <protection locked="0"/>
    </xf>
    <xf numFmtId="176" fontId="0" fillId="0" borderId="41" xfId="0" applyNumberFormat="1" applyFont="1" applyFill="1" applyBorder="1" applyAlignment="1" applyProtection="1">
      <alignment horizontal="center" shrinkToFit="1"/>
      <protection locked="0"/>
    </xf>
    <xf numFmtId="176" fontId="3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4" fillId="2" borderId="0" xfId="0" applyNumberFormat="1" applyFont="1" applyFill="1" applyBorder="1" applyAlignment="1">
      <alignment horizontal="center"/>
    </xf>
    <xf numFmtId="176" fontId="8" fillId="0" borderId="54" xfId="0" applyNumberFormat="1" applyFont="1" applyBorder="1" applyAlignment="1" applyProtection="1">
      <alignment horizontal="center" shrinkToFit="1"/>
      <protection locked="0"/>
    </xf>
    <xf numFmtId="176" fontId="0" fillId="0" borderId="20" xfId="1" applyNumberFormat="1" applyFont="1" applyBorder="1" applyAlignment="1">
      <alignment horizontal="center" vertical="center"/>
    </xf>
    <xf numFmtId="176" fontId="0" fillId="0" borderId="21" xfId="1" applyNumberFormat="1" applyFont="1" applyBorder="1" applyAlignment="1">
      <alignment horizontal="center" vertical="center"/>
    </xf>
    <xf numFmtId="176" fontId="0" fillId="0" borderId="23" xfId="1" applyNumberFormat="1" applyFont="1" applyBorder="1" applyAlignment="1">
      <alignment horizontal="center" vertical="center"/>
    </xf>
    <xf numFmtId="176" fontId="0" fillId="0" borderId="24" xfId="1" applyNumberFormat="1" applyFont="1" applyBorder="1" applyAlignment="1">
      <alignment horizontal="center" vertical="center"/>
    </xf>
    <xf numFmtId="176" fontId="0" fillId="0" borderId="20" xfId="1" applyNumberFormat="1" applyFont="1" applyBorder="1" applyAlignment="1">
      <alignment horizontal="center" vertical="top" wrapText="1"/>
    </xf>
    <xf numFmtId="176" fontId="0" fillId="0" borderId="21" xfId="1" applyNumberFormat="1" applyFont="1" applyBorder="1" applyAlignment="1">
      <alignment horizontal="center" vertical="top" wrapText="1"/>
    </xf>
    <xf numFmtId="176" fontId="0" fillId="0" borderId="20" xfId="0" applyNumberForma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6" fontId="0" fillId="0" borderId="20" xfId="0" applyNumberFormat="1" applyBorder="1" applyAlignment="1">
      <alignment horizontal="center" vertical="center" wrapText="1"/>
    </xf>
    <xf numFmtId="176" fontId="0" fillId="0" borderId="21" xfId="0" applyNumberFormat="1" applyBorder="1" applyAlignment="1">
      <alignment horizontal="center" vertical="center" wrapText="1"/>
    </xf>
    <xf numFmtId="176" fontId="0" fillId="0" borderId="23" xfId="0" applyNumberFormat="1" applyBorder="1" applyAlignment="1">
      <alignment horizontal="center" vertical="center" wrapText="1"/>
    </xf>
    <xf numFmtId="176" fontId="0" fillId="0" borderId="24" xfId="0" applyNumberFormat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/>
    </xf>
    <xf numFmtId="176" fontId="0" fillId="0" borderId="23" xfId="0" applyNumberFormat="1" applyBorder="1" applyAlignment="1">
      <alignment horizontal="center"/>
    </xf>
    <xf numFmtId="176" fontId="0" fillId="0" borderId="24" xfId="0" applyNumberFormat="1" applyBorder="1" applyAlignment="1">
      <alignment horizontal="center"/>
    </xf>
    <xf numFmtId="176" fontId="0" fillId="0" borderId="37" xfId="0" applyNumberFormat="1" applyBorder="1" applyAlignment="1">
      <alignment horizontal="center"/>
    </xf>
    <xf numFmtId="177" fontId="0" fillId="0" borderId="35" xfId="0" applyNumberFormat="1" applyBorder="1" applyAlignment="1">
      <alignment horizontal="center"/>
    </xf>
    <xf numFmtId="177" fontId="0" fillId="0" borderId="36" xfId="0" applyNumberFormat="1" applyBorder="1" applyAlignment="1">
      <alignment horizontal="center"/>
    </xf>
    <xf numFmtId="176" fontId="0" fillId="0" borderId="18" xfId="0" applyNumberFormat="1" applyBorder="1" applyAlignment="1">
      <alignment horizontal="left" shrinkToFit="1"/>
    </xf>
    <xf numFmtId="176" fontId="0" fillId="0" borderId="22" xfId="0" applyNumberFormat="1" applyBorder="1" applyAlignment="1">
      <alignment horizontal="left" shrinkToFit="1"/>
    </xf>
    <xf numFmtId="176" fontId="0" fillId="0" borderId="52" xfId="0" applyNumberFormat="1" applyBorder="1" applyAlignment="1">
      <alignment horizontal="center" shrinkToFit="1"/>
    </xf>
    <xf numFmtId="176" fontId="0" fillId="0" borderId="53" xfId="0" applyNumberFormat="1" applyBorder="1" applyAlignment="1">
      <alignment horizontal="center" shrinkToFit="1"/>
    </xf>
    <xf numFmtId="176" fontId="0" fillId="0" borderId="49" xfId="0" applyNumberFormat="1" applyBorder="1" applyAlignment="1">
      <alignment horizontal="center"/>
    </xf>
    <xf numFmtId="176" fontId="0" fillId="0" borderId="41" xfId="0" applyNumberFormat="1" applyBorder="1" applyAlignment="1">
      <alignment horizontal="center"/>
    </xf>
    <xf numFmtId="176" fontId="0" fillId="0" borderId="47" xfId="0" applyNumberFormat="1" applyFont="1" applyFill="1" applyBorder="1" applyAlignment="1" applyProtection="1">
      <alignment horizontal="center" shrinkToFit="1"/>
      <protection locked="0"/>
    </xf>
    <xf numFmtId="176" fontId="0" fillId="0" borderId="48" xfId="0" applyNumberFormat="1" applyFont="1" applyFill="1" applyBorder="1" applyAlignment="1" applyProtection="1">
      <alignment horizontal="center" shrinkToFit="1"/>
      <protection locked="0"/>
    </xf>
    <xf numFmtId="176" fontId="0" fillId="0" borderId="18" xfId="0" applyNumberFormat="1" applyBorder="1" applyAlignment="1">
      <alignment horizontal="center" shrinkToFit="1"/>
    </xf>
    <xf numFmtId="176" fontId="0" fillId="0" borderId="22" xfId="0" applyNumberFormat="1" applyBorder="1" applyAlignment="1">
      <alignment horizont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F628D-0068-43C3-91C6-0215226A4EAD}">
  <sheetPr>
    <pageSetUpPr fitToPage="1"/>
  </sheetPr>
  <dimension ref="A1:O150"/>
  <sheetViews>
    <sheetView tabSelected="1" zoomScaleNormal="100" zoomScaleSheetLayoutView="100" zoomScalePageLayoutView="99" workbookViewId="0">
      <selection activeCell="K10" sqref="K10"/>
    </sheetView>
  </sheetViews>
  <sheetFormatPr defaultColWidth="9" defaultRowHeight="13.5" x14ac:dyDescent="0.15"/>
  <cols>
    <col min="1" max="1" width="6" style="1" customWidth="1"/>
    <col min="2" max="2" width="10.5" style="1" bestFit="1" customWidth="1"/>
    <col min="3" max="3" width="27.75" style="4" customWidth="1"/>
    <col min="4" max="4" width="11.625" style="3" customWidth="1"/>
    <col min="5" max="6" width="11.625" style="1" customWidth="1"/>
    <col min="7" max="7" width="11.625" style="3" customWidth="1"/>
    <col min="8" max="11" width="11.625" style="1" customWidth="1"/>
    <col min="12" max="12" width="11" style="17" bestFit="1" customWidth="1"/>
    <col min="13" max="13" width="11.625" style="16" customWidth="1"/>
    <col min="14" max="15" width="11.625" style="1" customWidth="1"/>
    <col min="16" max="16384" width="9" style="1"/>
  </cols>
  <sheetData>
    <row r="1" spans="1:15" ht="18.75" x14ac:dyDescent="0.15">
      <c r="C1" s="232" t="s">
        <v>0</v>
      </c>
      <c r="D1" s="233"/>
      <c r="E1" s="234"/>
      <c r="F1" s="2"/>
    </row>
    <row r="2" spans="1:15" ht="11.25" customHeight="1" x14ac:dyDescent="0.15">
      <c r="C2" s="235"/>
      <c r="D2" s="236"/>
      <c r="E2" s="237"/>
      <c r="F2" s="2"/>
    </row>
    <row r="3" spans="1:15" ht="6.75" customHeight="1" x14ac:dyDescent="0.15"/>
    <row r="4" spans="1:15" ht="18" thickBot="1" x14ac:dyDescent="0.25">
      <c r="A4" s="238"/>
      <c r="B4" s="238"/>
      <c r="D4" s="5"/>
      <c r="F4" s="223" t="s">
        <v>97</v>
      </c>
      <c r="H4" s="227" t="s">
        <v>102</v>
      </c>
      <c r="K4" s="239" t="s">
        <v>132</v>
      </c>
      <c r="L4" s="239"/>
      <c r="M4" s="239"/>
    </row>
    <row r="5" spans="1:15" ht="9" customHeight="1" thickTop="1" x14ac:dyDescent="0.15"/>
    <row r="6" spans="1:15" ht="13.5" customHeight="1" thickBot="1" x14ac:dyDescent="0.2">
      <c r="H6" s="6"/>
      <c r="K6" s="226"/>
      <c r="L6" s="225"/>
      <c r="M6" s="174"/>
    </row>
    <row r="7" spans="1:15" ht="13.5" customHeight="1" x14ac:dyDescent="0.15">
      <c r="D7" s="240" t="s">
        <v>7</v>
      </c>
      <c r="E7" s="241"/>
      <c r="F7" s="244" t="s">
        <v>6</v>
      </c>
      <c r="G7" s="245"/>
      <c r="H7" s="244" t="s">
        <v>6</v>
      </c>
      <c r="I7" s="245"/>
      <c r="J7" s="246" t="s">
        <v>31</v>
      </c>
      <c r="K7" s="247"/>
      <c r="L7" s="248" t="s">
        <v>86</v>
      </c>
      <c r="M7" s="249"/>
      <c r="N7" s="252"/>
      <c r="O7" s="252"/>
    </row>
    <row r="8" spans="1:15" ht="14.25" thickBot="1" x14ac:dyDescent="0.2">
      <c r="D8" s="242"/>
      <c r="E8" s="243"/>
      <c r="F8" s="253"/>
      <c r="G8" s="254"/>
      <c r="H8" s="253"/>
      <c r="I8" s="254"/>
      <c r="J8" s="253"/>
      <c r="K8" s="255"/>
      <c r="L8" s="250"/>
      <c r="M8" s="251"/>
      <c r="N8" s="252"/>
      <c r="O8" s="252"/>
    </row>
    <row r="9" spans="1:15" ht="14.25" thickBot="1" x14ac:dyDescent="0.2">
      <c r="D9" s="14" t="s">
        <v>72</v>
      </c>
      <c r="E9" s="228">
        <v>150000</v>
      </c>
      <c r="F9" s="14" t="s">
        <v>72</v>
      </c>
      <c r="G9" s="190">
        <v>15000000</v>
      </c>
      <c r="H9" s="14" t="s">
        <v>73</v>
      </c>
      <c r="I9" s="190">
        <v>15000000</v>
      </c>
      <c r="J9" s="14" t="s">
        <v>73</v>
      </c>
      <c r="K9" s="191">
        <v>15000000</v>
      </c>
      <c r="L9" s="14" t="s">
        <v>73</v>
      </c>
      <c r="M9" s="15">
        <f>C9+E9+G9+I9+K9</f>
        <v>45150000</v>
      </c>
      <c r="N9" s="189"/>
      <c r="O9" s="13"/>
    </row>
    <row r="10" spans="1:15" ht="15" customHeight="1" thickBot="1" x14ac:dyDescent="0.2">
      <c r="A10" s="7" t="s">
        <v>1</v>
      </c>
      <c r="B10" s="8" t="s">
        <v>5</v>
      </c>
      <c r="C10" s="9" t="s">
        <v>2</v>
      </c>
      <c r="D10" s="10" t="s">
        <v>3</v>
      </c>
      <c r="E10" s="11" t="s">
        <v>4</v>
      </c>
      <c r="F10" s="10" t="s">
        <v>3</v>
      </c>
      <c r="G10" s="11" t="s">
        <v>4</v>
      </c>
      <c r="H10" s="10" t="s">
        <v>3</v>
      </c>
      <c r="I10" s="11" t="s">
        <v>4</v>
      </c>
      <c r="J10" s="10" t="s">
        <v>3</v>
      </c>
      <c r="K10" s="187" t="s">
        <v>4</v>
      </c>
      <c r="L10" s="256"/>
      <c r="M10" s="257"/>
    </row>
    <row r="11" spans="1:15" ht="14.25" customHeight="1" x14ac:dyDescent="0.15">
      <c r="A11" s="104">
        <v>1</v>
      </c>
      <c r="B11" s="105" t="s">
        <v>8</v>
      </c>
      <c r="C11" s="106" t="s">
        <v>105</v>
      </c>
      <c r="D11" s="107"/>
      <c r="E11" s="108"/>
      <c r="F11" s="109"/>
      <c r="G11" s="110"/>
      <c r="H11" s="109"/>
      <c r="I11" s="111"/>
      <c r="J11" s="109"/>
      <c r="K11" s="175"/>
      <c r="L11" s="22"/>
      <c r="M11" s="18"/>
      <c r="O11" s="1" t="e">
        <f>D11-E11+F11-G11+H11-I11+#REF!-#REF!+J11-K11+#REF!-#REF!</f>
        <v>#REF!</v>
      </c>
    </row>
    <row r="12" spans="1:15" ht="15" customHeight="1" x14ac:dyDescent="0.15">
      <c r="A12" s="56" t="s">
        <v>9</v>
      </c>
      <c r="B12" s="57" t="s">
        <v>7</v>
      </c>
      <c r="C12" s="58" t="s">
        <v>90</v>
      </c>
      <c r="D12" s="59"/>
      <c r="E12" s="60"/>
      <c r="F12" s="61"/>
      <c r="G12" s="60"/>
      <c r="H12" s="62"/>
      <c r="I12" s="63"/>
      <c r="J12" s="62"/>
      <c r="K12" s="172"/>
      <c r="L12" s="23"/>
      <c r="M12" s="19"/>
      <c r="O12" s="1" t="e">
        <f>D12-E12+F12-G12+H12-I12+#REF!-#REF!+J12-K12+#REF!-#REF!</f>
        <v>#REF!</v>
      </c>
    </row>
    <row r="13" spans="1:15" ht="15" customHeight="1" x14ac:dyDescent="0.15">
      <c r="A13" s="78" t="s">
        <v>9</v>
      </c>
      <c r="B13" s="79" t="s">
        <v>32</v>
      </c>
      <c r="C13" s="80" t="s">
        <v>43</v>
      </c>
      <c r="D13" s="81"/>
      <c r="E13" s="82"/>
      <c r="F13" s="83"/>
      <c r="G13" s="82">
        <v>20220</v>
      </c>
      <c r="H13" s="84"/>
      <c r="I13" s="85"/>
      <c r="J13" s="84"/>
      <c r="K13" s="188"/>
      <c r="L13" s="23"/>
      <c r="M13" s="19"/>
      <c r="O13" s="1" t="e">
        <f>D13-E13+F13-G13+H13-I13+#REF!-#REF!+J13-K13+#REF!-#REF!</f>
        <v>#REF!</v>
      </c>
    </row>
    <row r="14" spans="1:15" ht="15" customHeight="1" x14ac:dyDescent="0.15">
      <c r="A14" s="78" t="s">
        <v>9</v>
      </c>
      <c r="B14" s="79" t="s">
        <v>13</v>
      </c>
      <c r="C14" s="80" t="s">
        <v>44</v>
      </c>
      <c r="D14" s="81"/>
      <c r="E14" s="82"/>
      <c r="F14" s="83"/>
      <c r="G14" s="82">
        <v>5000</v>
      </c>
      <c r="H14" s="84"/>
      <c r="I14" s="85"/>
      <c r="J14" s="84"/>
      <c r="K14" s="188"/>
      <c r="L14" s="23"/>
      <c r="M14" s="19"/>
      <c r="O14" s="1" t="e">
        <f>D14-E14+F14-G14+H14-I14+#REF!-#REF!+J14-K14+#REF!-#REF!</f>
        <v>#REF!</v>
      </c>
    </row>
    <row r="15" spans="1:15" ht="15" customHeight="1" x14ac:dyDescent="0.15">
      <c r="A15" s="78" t="s">
        <v>9</v>
      </c>
      <c r="B15" s="79"/>
      <c r="C15" s="80"/>
      <c r="D15" s="81"/>
      <c r="E15" s="82"/>
      <c r="F15" s="83"/>
      <c r="G15" s="82"/>
      <c r="H15" s="84"/>
      <c r="I15" s="85"/>
      <c r="J15" s="84"/>
      <c r="K15" s="188"/>
      <c r="L15" s="23"/>
      <c r="M15" s="19"/>
      <c r="O15" s="1" t="e">
        <f>D15-E15+F15-G15+H15-I15+#REF!-#REF!+J15-K15+#REF!-#REF!</f>
        <v>#REF!</v>
      </c>
    </row>
    <row r="16" spans="1:15" ht="15" customHeight="1" x14ac:dyDescent="0.15">
      <c r="A16" s="78" t="s">
        <v>9</v>
      </c>
      <c r="B16" s="79" t="s">
        <v>17</v>
      </c>
      <c r="C16" s="80"/>
      <c r="D16" s="81"/>
      <c r="E16" s="82"/>
      <c r="F16" s="83"/>
      <c r="G16" s="82"/>
      <c r="H16" s="84"/>
      <c r="I16" s="85"/>
      <c r="J16" s="84"/>
      <c r="K16" s="188"/>
      <c r="L16" s="23"/>
      <c r="M16" s="19"/>
      <c r="O16" s="1" t="e">
        <f>D16-E16+F16-G16+H16-I16+#REF!-#REF!+J16-K16+#REF!-#REF!</f>
        <v>#REF!</v>
      </c>
    </row>
    <row r="17" spans="1:15" ht="15" customHeight="1" x14ac:dyDescent="0.15">
      <c r="A17" s="72" t="s">
        <v>9</v>
      </c>
      <c r="B17" s="73"/>
      <c r="C17" s="74"/>
      <c r="D17" s="75"/>
      <c r="E17" s="76"/>
      <c r="F17" s="77"/>
      <c r="G17" s="76"/>
      <c r="H17" s="87"/>
      <c r="I17" s="86"/>
      <c r="J17" s="87"/>
      <c r="K17" s="171"/>
      <c r="L17" s="229"/>
      <c r="M17" s="19"/>
      <c r="O17" s="1" t="e">
        <f>D17-E17+F17-G17+H17-I17+#REF!-#REF!+J17-K17+#REF!-#REF!</f>
        <v>#REF!</v>
      </c>
    </row>
    <row r="18" spans="1:15" ht="15" customHeight="1" x14ac:dyDescent="0.15">
      <c r="A18" s="56" t="s">
        <v>10</v>
      </c>
      <c r="B18" s="57" t="s">
        <v>11</v>
      </c>
      <c r="C18" s="58" t="s">
        <v>128</v>
      </c>
      <c r="D18" s="59"/>
      <c r="E18" s="60"/>
      <c r="F18" s="61"/>
      <c r="G18" s="60">
        <v>5772</v>
      </c>
      <c r="H18" s="62"/>
      <c r="I18" s="63"/>
      <c r="J18" s="62"/>
      <c r="K18" s="172"/>
      <c r="L18" s="229"/>
      <c r="M18" s="19"/>
      <c r="O18" s="1" t="e">
        <f>D18-E18+F18-G18+H18-I18+#REF!-#REF!+J18-K18+#REF!-#REF!</f>
        <v>#REF!</v>
      </c>
    </row>
    <row r="19" spans="1:15" ht="15" customHeight="1" x14ac:dyDescent="0.15">
      <c r="A19" s="72" t="s">
        <v>10</v>
      </c>
      <c r="B19" s="73" t="s">
        <v>45</v>
      </c>
      <c r="C19" s="74" t="s">
        <v>46</v>
      </c>
      <c r="D19" s="75"/>
      <c r="E19" s="76"/>
      <c r="F19" s="77"/>
      <c r="G19" s="76">
        <v>52048</v>
      </c>
      <c r="H19" s="87"/>
      <c r="I19" s="86"/>
      <c r="J19" s="87"/>
      <c r="K19" s="171"/>
      <c r="L19" s="229"/>
      <c r="M19" s="19"/>
      <c r="O19" s="1" t="e">
        <f>D19-E19+F19-G19+H19-I19+#REF!-#REF!+J19-K19+#REF!-#REF!</f>
        <v>#REF!</v>
      </c>
    </row>
    <row r="20" spans="1:15" ht="15" customHeight="1" thickBot="1" x14ac:dyDescent="0.2">
      <c r="A20" s="151" t="s">
        <v>10</v>
      </c>
      <c r="B20" s="152" t="s">
        <v>31</v>
      </c>
      <c r="C20" s="153" t="s">
        <v>68</v>
      </c>
      <c r="D20" s="154"/>
      <c r="E20" s="155"/>
      <c r="F20" s="156"/>
      <c r="G20" s="155"/>
      <c r="H20" s="157"/>
      <c r="I20" s="158"/>
      <c r="J20" s="157"/>
      <c r="K20" s="173"/>
      <c r="L20" s="229"/>
      <c r="M20" s="19"/>
      <c r="O20" s="1" t="e">
        <f>D20-E20+F20-G20+H20-I20+#REF!-#REF!+J20-K20+#REF!-#REF!</f>
        <v>#REF!</v>
      </c>
    </row>
    <row r="21" spans="1:15" ht="15" customHeight="1" thickTop="1" x14ac:dyDescent="0.15">
      <c r="A21" s="162" t="s">
        <v>80</v>
      </c>
      <c r="B21" s="230" t="s">
        <v>74</v>
      </c>
      <c r="C21" s="231"/>
      <c r="D21" s="192">
        <f>SUM(D11:D20)</f>
        <v>0</v>
      </c>
      <c r="E21" s="193">
        <f>SUM(E11:E20)</f>
        <v>0</v>
      </c>
      <c r="F21" s="194">
        <f>SUM(F11:F20)</f>
        <v>0</v>
      </c>
      <c r="G21" s="195">
        <f>SUM(G11:G20)</f>
        <v>83040</v>
      </c>
      <c r="H21" s="195">
        <f t="shared" ref="H21:K21" si="0">SUM(H11:H20)</f>
        <v>0</v>
      </c>
      <c r="I21" s="195">
        <f t="shared" si="0"/>
        <v>0</v>
      </c>
      <c r="J21" s="195">
        <f t="shared" si="0"/>
        <v>0</v>
      </c>
      <c r="K21" s="195">
        <f t="shared" si="0"/>
        <v>0</v>
      </c>
      <c r="L21" s="197"/>
      <c r="M21" s="198"/>
    </row>
    <row r="22" spans="1:15" ht="15" customHeight="1" thickBot="1" x14ac:dyDescent="0.2">
      <c r="A22" s="103"/>
      <c r="B22" s="163"/>
      <c r="C22" s="164"/>
      <c r="D22" s="199" t="s">
        <v>79</v>
      </c>
      <c r="E22" s="200">
        <f>E9+D21-E21</f>
        <v>150000</v>
      </c>
      <c r="F22" s="199" t="s">
        <v>79</v>
      </c>
      <c r="G22" s="201">
        <f>G9+F21-G21</f>
        <v>14916960</v>
      </c>
      <c r="H22" s="199" t="s">
        <v>79</v>
      </c>
      <c r="I22" s="201">
        <f>I9+H21-I21</f>
        <v>15000000</v>
      </c>
      <c r="J22" s="199" t="s">
        <v>79</v>
      </c>
      <c r="K22" s="201">
        <f>K9+J21-K21</f>
        <v>15000000</v>
      </c>
      <c r="L22" s="203" t="s">
        <v>79</v>
      </c>
      <c r="M22" s="204">
        <f>E22+G22+I22+K22</f>
        <v>45066960</v>
      </c>
    </row>
    <row r="23" spans="1:15" ht="15" customHeight="1" x14ac:dyDescent="0.15">
      <c r="A23" s="114" t="s">
        <v>12</v>
      </c>
      <c r="B23" s="112" t="s">
        <v>13</v>
      </c>
      <c r="C23" s="113" t="s">
        <v>14</v>
      </c>
      <c r="D23" s="116"/>
      <c r="E23" s="110"/>
      <c r="F23" s="159"/>
      <c r="G23" s="110"/>
      <c r="H23" s="109"/>
      <c r="I23" s="111"/>
      <c r="J23" s="109"/>
      <c r="K23" s="175"/>
      <c r="L23" s="229"/>
      <c r="M23" s="19"/>
      <c r="O23" s="1" t="e">
        <f>D23-E23+F23-G23+H23-I23+#REF!-#REF!+J23-K23+#REF!-#REF!</f>
        <v>#REF!</v>
      </c>
    </row>
    <row r="24" spans="1:15" x14ac:dyDescent="0.15">
      <c r="A24" s="56" t="s">
        <v>12</v>
      </c>
      <c r="B24" s="57" t="s">
        <v>15</v>
      </c>
      <c r="C24" s="58" t="s">
        <v>16</v>
      </c>
      <c r="D24" s="59"/>
      <c r="E24" s="60"/>
      <c r="F24" s="61"/>
      <c r="G24" s="60"/>
      <c r="H24" s="62"/>
      <c r="I24" s="63"/>
      <c r="J24" s="62"/>
      <c r="K24" s="172"/>
      <c r="L24" s="229"/>
      <c r="M24" s="19"/>
      <c r="O24" s="1" t="e">
        <f>D24-E24+F24-G24+H24-I24+#REF!-#REF!+J24-K24+#REF!-#REF!</f>
        <v>#REF!</v>
      </c>
    </row>
    <row r="25" spans="1:15" ht="15" customHeight="1" x14ac:dyDescent="0.15">
      <c r="A25" s="56" t="s">
        <v>12</v>
      </c>
      <c r="B25" s="57" t="s">
        <v>42</v>
      </c>
      <c r="C25" s="58" t="s">
        <v>92</v>
      </c>
      <c r="D25" s="59"/>
      <c r="E25" s="60"/>
      <c r="F25" s="61"/>
      <c r="G25" s="60">
        <v>15000</v>
      </c>
      <c r="H25" s="62"/>
      <c r="I25" s="63"/>
      <c r="J25" s="62"/>
      <c r="K25" s="172"/>
      <c r="L25" s="229"/>
      <c r="M25" s="19"/>
      <c r="O25" s="1" t="e">
        <f>D25-E25+F25-G25+H25-I25+#REF!-#REF!+J25-K25+#REF!-#REF!</f>
        <v>#REF!</v>
      </c>
    </row>
    <row r="26" spans="1:15" ht="15" customHeight="1" x14ac:dyDescent="0.15">
      <c r="A26" s="56">
        <v>10</v>
      </c>
      <c r="B26" s="57" t="s">
        <v>108</v>
      </c>
      <c r="C26" s="58" t="s">
        <v>120</v>
      </c>
      <c r="D26" s="59"/>
      <c r="E26" s="60"/>
      <c r="F26" s="61"/>
      <c r="G26" s="60">
        <v>78854</v>
      </c>
      <c r="H26" s="62"/>
      <c r="I26" s="63"/>
      <c r="J26" s="62"/>
      <c r="K26" s="172"/>
      <c r="L26" s="229"/>
      <c r="M26" s="19"/>
      <c r="O26" s="1" t="e">
        <f>D26-E26+F26-G26+H26-I26+#REF!-#REF!+J26-K26+#REF!-#REF!</f>
        <v>#REF!</v>
      </c>
    </row>
    <row r="27" spans="1:15" ht="15.75" customHeight="1" x14ac:dyDescent="0.15">
      <c r="A27" s="56" t="s">
        <v>18</v>
      </c>
      <c r="B27" s="57" t="s">
        <v>29</v>
      </c>
      <c r="C27" s="58" t="s">
        <v>87</v>
      </c>
      <c r="D27" s="59"/>
      <c r="E27" s="60"/>
      <c r="F27" s="61"/>
      <c r="G27" s="60"/>
      <c r="H27" s="62"/>
      <c r="I27" s="63"/>
      <c r="J27" s="62"/>
      <c r="K27" s="172"/>
      <c r="L27" s="229"/>
      <c r="M27" s="19"/>
      <c r="O27" s="1" t="e">
        <f>D27-E27+F27-G27+H27-I27+#REF!-#REF!+J27-K27+#REF!-#REF!</f>
        <v>#REF!</v>
      </c>
    </row>
    <row r="28" spans="1:15" ht="15.75" customHeight="1" x14ac:dyDescent="0.15">
      <c r="A28" s="72" t="s">
        <v>18</v>
      </c>
      <c r="B28" s="73" t="s">
        <v>29</v>
      </c>
      <c r="C28" s="74" t="s">
        <v>129</v>
      </c>
      <c r="D28" s="75"/>
      <c r="E28" s="76"/>
      <c r="F28" s="77"/>
      <c r="G28" s="76">
        <v>30000</v>
      </c>
      <c r="H28" s="87"/>
      <c r="I28" s="86"/>
      <c r="J28" s="87"/>
      <c r="K28" s="171"/>
      <c r="L28" s="229"/>
      <c r="M28" s="19"/>
      <c r="O28" s="1" t="e">
        <f>D28-E28+F28-G28+H28-I28+#REF!-#REF!+J28-K28+#REF!-#REF!</f>
        <v>#REF!</v>
      </c>
    </row>
    <row r="29" spans="1:15" ht="15.75" customHeight="1" thickBot="1" x14ac:dyDescent="0.2">
      <c r="A29" s="160" t="s">
        <v>18</v>
      </c>
      <c r="B29" s="96" t="s">
        <v>13</v>
      </c>
      <c r="C29" s="97" t="s">
        <v>44</v>
      </c>
      <c r="D29" s="98"/>
      <c r="E29" s="99"/>
      <c r="F29" s="100"/>
      <c r="G29" s="99"/>
      <c r="H29" s="101"/>
      <c r="I29" s="102"/>
      <c r="J29" s="101"/>
      <c r="K29" s="176"/>
      <c r="L29" s="229"/>
      <c r="M29" s="19"/>
      <c r="O29" s="1" t="e">
        <f>D29-E29+F29-G29+H29-I29+#REF!-#REF!+J29-K29+#REF!-#REF!</f>
        <v>#REF!</v>
      </c>
    </row>
    <row r="30" spans="1:15" ht="15.75" customHeight="1" thickTop="1" x14ac:dyDescent="0.15">
      <c r="A30" s="162" t="s">
        <v>78</v>
      </c>
      <c r="B30" s="230" t="s">
        <v>74</v>
      </c>
      <c r="C30" s="231"/>
      <c r="D30" s="192">
        <f>SUM(D23:D29)</f>
        <v>0</v>
      </c>
      <c r="E30" s="205">
        <f>SUM(E23:E29)</f>
        <v>0</v>
      </c>
      <c r="F30" s="194">
        <f>SUM(F23:F29)</f>
        <v>0</v>
      </c>
      <c r="G30" s="195">
        <f>SUM(G23:G29)</f>
        <v>123854</v>
      </c>
      <c r="H30" s="195">
        <f t="shared" ref="H30:K30" si="1">SUM(H23:H29)</f>
        <v>0</v>
      </c>
      <c r="I30" s="195">
        <f t="shared" si="1"/>
        <v>0</v>
      </c>
      <c r="J30" s="195">
        <f t="shared" si="1"/>
        <v>0</v>
      </c>
      <c r="K30" s="195">
        <f t="shared" si="1"/>
        <v>0</v>
      </c>
      <c r="L30" s="197"/>
      <c r="M30" s="198"/>
    </row>
    <row r="31" spans="1:15" ht="15.75" customHeight="1" thickBot="1" x14ac:dyDescent="0.2">
      <c r="A31" s="103"/>
      <c r="B31" s="163"/>
      <c r="C31" s="165"/>
      <c r="D31" s="199" t="s">
        <v>81</v>
      </c>
      <c r="E31" s="200">
        <f>E22+D30-E30</f>
        <v>150000</v>
      </c>
      <c r="F31" s="199" t="s">
        <v>81</v>
      </c>
      <c r="G31" s="201">
        <f>G22+F30-G30</f>
        <v>14793106</v>
      </c>
      <c r="H31" s="199" t="s">
        <v>81</v>
      </c>
      <c r="I31" s="201">
        <f>I22+H30-I30</f>
        <v>15000000</v>
      </c>
      <c r="J31" s="199" t="s">
        <v>81</v>
      </c>
      <c r="K31" s="201">
        <f>K22+J30-K30</f>
        <v>15000000</v>
      </c>
      <c r="L31" s="203" t="s">
        <v>81</v>
      </c>
      <c r="M31" s="204">
        <f>E31+G31+I31+K31</f>
        <v>44943106</v>
      </c>
    </row>
    <row r="32" spans="1:15" x14ac:dyDescent="0.15">
      <c r="A32" s="114" t="s">
        <v>20</v>
      </c>
      <c r="B32" s="112" t="s">
        <v>13</v>
      </c>
      <c r="C32" s="113" t="s">
        <v>21</v>
      </c>
      <c r="D32" s="116"/>
      <c r="E32" s="110"/>
      <c r="F32" s="159"/>
      <c r="G32" s="110"/>
      <c r="H32" s="109"/>
      <c r="I32" s="111"/>
      <c r="J32" s="109"/>
      <c r="K32" s="175"/>
      <c r="L32" s="229"/>
      <c r="M32" s="19"/>
      <c r="O32" s="1" t="e">
        <f>D32-E32+F32-G32+H32-I32+#REF!-#REF!+J32-K32+#REF!-#REF!</f>
        <v>#REF!</v>
      </c>
    </row>
    <row r="33" spans="1:15" ht="15" customHeight="1" x14ac:dyDescent="0.15">
      <c r="A33" s="56" t="s">
        <v>22</v>
      </c>
      <c r="B33" s="57" t="s">
        <v>13</v>
      </c>
      <c r="C33" s="58" t="s">
        <v>23</v>
      </c>
      <c r="D33" s="59"/>
      <c r="E33" s="60"/>
      <c r="F33" s="61"/>
      <c r="G33" s="60"/>
      <c r="H33" s="62"/>
      <c r="I33" s="63"/>
      <c r="J33" s="62"/>
      <c r="K33" s="172"/>
      <c r="L33" s="229"/>
      <c r="M33" s="19"/>
      <c r="O33" s="1" t="e">
        <f>D33-E33+F33-G33+H33-I33+#REF!-#REF!+J33-K33+#REF!-#REF!</f>
        <v>#REF!</v>
      </c>
    </row>
    <row r="34" spans="1:15" ht="15" customHeight="1" x14ac:dyDescent="0.15">
      <c r="A34" s="56" t="s">
        <v>24</v>
      </c>
      <c r="B34" s="57" t="s">
        <v>19</v>
      </c>
      <c r="C34" s="58" t="s">
        <v>19</v>
      </c>
      <c r="D34" s="59"/>
      <c r="E34" s="60"/>
      <c r="F34" s="61"/>
      <c r="G34" s="60"/>
      <c r="H34" s="62"/>
      <c r="I34" s="63"/>
      <c r="J34" s="62"/>
      <c r="K34" s="172"/>
      <c r="L34" s="229"/>
      <c r="M34" s="19"/>
      <c r="O34" s="1" t="e">
        <f>D34-E34+F34-G34+H34-I34+#REF!-#REF!+J34-K34+#REF!-#REF!</f>
        <v>#REF!</v>
      </c>
    </row>
    <row r="35" spans="1:15" ht="15" customHeight="1" x14ac:dyDescent="0.15">
      <c r="A35" s="64" t="s">
        <v>48</v>
      </c>
      <c r="B35" s="65" t="s">
        <v>49</v>
      </c>
      <c r="C35" s="66"/>
      <c r="D35" s="67"/>
      <c r="E35" s="68"/>
      <c r="F35" s="69"/>
      <c r="G35" s="68"/>
      <c r="H35" s="70"/>
      <c r="I35" s="71"/>
      <c r="J35" s="70"/>
      <c r="K35" s="177"/>
      <c r="L35" s="229"/>
      <c r="M35" s="19"/>
      <c r="O35" s="1" t="e">
        <f>D35-E35+F35-G35+H35-I35+#REF!-#REF!+J35-K35+#REF!-#REF!</f>
        <v>#REF!</v>
      </c>
    </row>
    <row r="36" spans="1:15" ht="15" customHeight="1" x14ac:dyDescent="0.15">
      <c r="A36" s="64" t="s">
        <v>48</v>
      </c>
      <c r="B36" s="65" t="s">
        <v>49</v>
      </c>
      <c r="C36" s="66"/>
      <c r="D36" s="67"/>
      <c r="E36" s="68"/>
      <c r="F36" s="69"/>
      <c r="G36" s="68"/>
      <c r="H36" s="70"/>
      <c r="I36" s="71"/>
      <c r="J36" s="70"/>
      <c r="K36" s="177"/>
      <c r="L36" s="229"/>
      <c r="M36" s="19"/>
      <c r="O36" s="1" t="e">
        <f>D36-E36+F36-G36+H36-I36+#REF!-#REF!+J36-K36+#REF!-#REF!</f>
        <v>#REF!</v>
      </c>
    </row>
    <row r="37" spans="1:15" ht="15" customHeight="1" x14ac:dyDescent="0.15">
      <c r="A37" s="64" t="s">
        <v>48</v>
      </c>
      <c r="B37" s="65" t="s">
        <v>49</v>
      </c>
      <c r="C37" s="66"/>
      <c r="D37" s="67"/>
      <c r="E37" s="68"/>
      <c r="F37" s="69"/>
      <c r="G37" s="68"/>
      <c r="H37" s="70"/>
      <c r="I37" s="71"/>
      <c r="J37" s="70"/>
      <c r="K37" s="177"/>
      <c r="L37" s="229"/>
      <c r="M37" s="19"/>
      <c r="O37" s="1" t="e">
        <f>D37-E37+F37-G37+H37-I37+#REF!-#REF!+J37-K37+#REF!-#REF!</f>
        <v>#REF!</v>
      </c>
    </row>
    <row r="38" spans="1:15" ht="15" customHeight="1" thickBot="1" x14ac:dyDescent="0.2">
      <c r="A38" s="160" t="s">
        <v>48</v>
      </c>
      <c r="B38" s="96" t="s">
        <v>50</v>
      </c>
      <c r="C38" s="97" t="s">
        <v>51</v>
      </c>
      <c r="D38" s="98"/>
      <c r="E38" s="99"/>
      <c r="F38" s="100"/>
      <c r="G38" s="99">
        <v>27500</v>
      </c>
      <c r="H38" s="101"/>
      <c r="I38" s="102"/>
      <c r="J38" s="101"/>
      <c r="K38" s="176"/>
      <c r="L38" s="229"/>
      <c r="M38" s="19"/>
      <c r="O38" s="1" t="e">
        <f>D38-E38+F38-G38+H38-I38+#REF!-#REF!+J38-K38+#REF!-#REF!</f>
        <v>#REF!</v>
      </c>
    </row>
    <row r="39" spans="1:15" ht="15" customHeight="1" thickTop="1" x14ac:dyDescent="0.15">
      <c r="A39" s="162" t="s">
        <v>83</v>
      </c>
      <c r="B39" s="264" t="s">
        <v>74</v>
      </c>
      <c r="C39" s="265"/>
      <c r="D39" s="192">
        <f>SUM(D32:D38)</f>
        <v>0</v>
      </c>
      <c r="E39" s="205">
        <f>SUM(E32:E38)</f>
        <v>0</v>
      </c>
      <c r="F39" s="194">
        <f>SUM(F32:F38)</f>
        <v>0</v>
      </c>
      <c r="G39" s="195">
        <f>SUM(G32:G38)</f>
        <v>27500</v>
      </c>
      <c r="H39" s="195">
        <f t="shared" ref="H39:K39" si="2">SUM(H32:H38)</f>
        <v>0</v>
      </c>
      <c r="I39" s="195">
        <f t="shared" si="2"/>
        <v>0</v>
      </c>
      <c r="J39" s="195">
        <f t="shared" si="2"/>
        <v>0</v>
      </c>
      <c r="K39" s="195">
        <f t="shared" si="2"/>
        <v>0</v>
      </c>
      <c r="L39" s="197"/>
      <c r="M39" s="198"/>
    </row>
    <row r="40" spans="1:15" ht="15" customHeight="1" thickBot="1" x14ac:dyDescent="0.2">
      <c r="A40" s="103"/>
      <c r="B40" s="163"/>
      <c r="C40" s="166"/>
      <c r="D40" s="199" t="s">
        <v>82</v>
      </c>
      <c r="E40" s="200">
        <f>E31+D39-E39</f>
        <v>150000</v>
      </c>
      <c r="F40" s="199" t="s">
        <v>82</v>
      </c>
      <c r="G40" s="201">
        <f>G31+F39-G39</f>
        <v>14765606</v>
      </c>
      <c r="H40" s="199" t="s">
        <v>82</v>
      </c>
      <c r="I40" s="201">
        <f>I31+H39-I39</f>
        <v>15000000</v>
      </c>
      <c r="J40" s="199" t="s">
        <v>82</v>
      </c>
      <c r="K40" s="201">
        <f>K31+J39-K39</f>
        <v>15000000</v>
      </c>
      <c r="L40" s="203" t="s">
        <v>82</v>
      </c>
      <c r="M40" s="204">
        <f>E40+G40+I40+K40</f>
        <v>44915606</v>
      </c>
    </row>
    <row r="41" spans="1:15" ht="15" customHeight="1" x14ac:dyDescent="0.15">
      <c r="A41" s="114" t="s">
        <v>25</v>
      </c>
      <c r="B41" s="112" t="s">
        <v>19</v>
      </c>
      <c r="C41" s="113"/>
      <c r="D41" s="116"/>
      <c r="E41" s="110"/>
      <c r="F41" s="159"/>
      <c r="G41" s="110"/>
      <c r="H41" s="109"/>
      <c r="I41" s="111"/>
      <c r="J41" s="109"/>
      <c r="K41" s="175"/>
      <c r="L41" s="229"/>
      <c r="M41" s="19"/>
      <c r="O41" s="1" t="e">
        <f>D41-E41+F41-G41+H41-I41+#REF!-#REF!+J41-K41+#REF!-#REF!</f>
        <v>#REF!</v>
      </c>
    </row>
    <row r="42" spans="1:15" ht="15" customHeight="1" thickBot="1" x14ac:dyDescent="0.2">
      <c r="A42" s="161" t="s">
        <v>25</v>
      </c>
      <c r="B42" s="136" t="s">
        <v>19</v>
      </c>
      <c r="C42" s="137" t="s">
        <v>19</v>
      </c>
      <c r="D42" s="138"/>
      <c r="E42" s="139"/>
      <c r="F42" s="140"/>
      <c r="G42" s="139"/>
      <c r="H42" s="141"/>
      <c r="I42" s="142"/>
      <c r="J42" s="141"/>
      <c r="K42" s="178"/>
      <c r="L42" s="229"/>
      <c r="M42" s="19"/>
      <c r="O42" s="1" t="e">
        <f>D42-E42+F42-G42+H42-I42+#REF!-#REF!+J42-K42+#REF!-#REF!</f>
        <v>#REF!</v>
      </c>
    </row>
    <row r="43" spans="1:15" s="12" customFormat="1" ht="15" customHeight="1" thickTop="1" x14ac:dyDescent="0.15">
      <c r="A43" s="162" t="s">
        <v>77</v>
      </c>
      <c r="B43" s="230" t="s">
        <v>74</v>
      </c>
      <c r="C43" s="231"/>
      <c r="D43" s="192">
        <f>SUM(D41:D42)</f>
        <v>0</v>
      </c>
      <c r="E43" s="205">
        <f>SUM(E41:E42)</f>
        <v>0</v>
      </c>
      <c r="F43" s="194">
        <f>SUM(F41:F42)</f>
        <v>0</v>
      </c>
      <c r="G43" s="195">
        <f>SUM(G41:G42)</f>
        <v>0</v>
      </c>
      <c r="H43" s="195">
        <f t="shared" ref="H43:K43" si="3">SUM(H41:H42)</f>
        <v>0</v>
      </c>
      <c r="I43" s="195">
        <f t="shared" si="3"/>
        <v>0</v>
      </c>
      <c r="J43" s="195">
        <f t="shared" si="3"/>
        <v>0</v>
      </c>
      <c r="K43" s="195">
        <f t="shared" si="3"/>
        <v>0</v>
      </c>
      <c r="L43" s="206"/>
      <c r="M43" s="207"/>
    </row>
    <row r="44" spans="1:15" s="12" customFormat="1" ht="15" customHeight="1" thickBot="1" x14ac:dyDescent="0.2">
      <c r="A44" s="103"/>
      <c r="B44" s="163"/>
      <c r="C44" s="165"/>
      <c r="D44" s="199" t="s">
        <v>84</v>
      </c>
      <c r="E44" s="200">
        <f>E40+D43-E43</f>
        <v>150000</v>
      </c>
      <c r="F44" s="199" t="s">
        <v>84</v>
      </c>
      <c r="G44" s="201">
        <f>G40+F43-G43</f>
        <v>14765606</v>
      </c>
      <c r="H44" s="199" t="s">
        <v>84</v>
      </c>
      <c r="I44" s="201">
        <f>I40+H43-I43</f>
        <v>15000000</v>
      </c>
      <c r="J44" s="199" t="s">
        <v>84</v>
      </c>
      <c r="K44" s="201">
        <f>K40+J43-K43</f>
        <v>15000000</v>
      </c>
      <c r="L44" s="203" t="s">
        <v>84</v>
      </c>
      <c r="M44" s="208">
        <f>E44+G44+I44+K44</f>
        <v>44915606</v>
      </c>
    </row>
    <row r="45" spans="1:15" ht="15" customHeight="1" x14ac:dyDescent="0.15">
      <c r="A45" s="114" t="s">
        <v>26</v>
      </c>
      <c r="B45" s="112" t="s">
        <v>107</v>
      </c>
      <c r="C45" s="113"/>
      <c r="D45" s="116"/>
      <c r="E45" s="110"/>
      <c r="F45" s="159"/>
      <c r="G45" s="110"/>
      <c r="H45" s="109"/>
      <c r="I45" s="111"/>
      <c r="J45" s="109"/>
      <c r="K45" s="175"/>
      <c r="L45" s="229"/>
      <c r="M45" s="19"/>
      <c r="O45" s="1" t="e">
        <f>D45-E45+F45-G45+H45-I45+#REF!-#REF!+J45-K45+#REF!-#REF!</f>
        <v>#REF!</v>
      </c>
    </row>
    <row r="46" spans="1:15" ht="15" customHeight="1" x14ac:dyDescent="0.15">
      <c r="A46" s="56" t="s">
        <v>26</v>
      </c>
      <c r="B46" s="57" t="s">
        <v>103</v>
      </c>
      <c r="C46" s="58" t="s">
        <v>111</v>
      </c>
      <c r="D46" s="59"/>
      <c r="E46" s="60"/>
      <c r="F46" s="61"/>
      <c r="G46" s="60">
        <v>20000</v>
      </c>
      <c r="H46" s="62"/>
      <c r="I46" s="63"/>
      <c r="J46" s="62"/>
      <c r="K46" s="172"/>
      <c r="L46" s="229"/>
      <c r="M46" s="19"/>
      <c r="O46" s="1" t="e">
        <f>D46-E46+F46-G46+H46-I46+#REF!-#REF!+J46-K46+#REF!-#REF!</f>
        <v>#REF!</v>
      </c>
    </row>
    <row r="47" spans="1:15" ht="15" customHeight="1" x14ac:dyDescent="0.15">
      <c r="A47" s="64" t="s">
        <v>26</v>
      </c>
      <c r="B47" s="65" t="s">
        <v>49</v>
      </c>
      <c r="C47" s="66"/>
      <c r="D47" s="67"/>
      <c r="E47" s="68"/>
      <c r="F47" s="69">
        <v>8470000</v>
      </c>
      <c r="G47" s="68"/>
      <c r="H47" s="70"/>
      <c r="I47" s="71"/>
      <c r="J47" s="70"/>
      <c r="K47" s="177"/>
      <c r="L47" s="229"/>
      <c r="M47" s="19"/>
      <c r="O47" s="1" t="e">
        <f>D47-E47+F47-G47+H47-I47+#REF!-#REF!+J47-K47+#REF!-#REF!</f>
        <v>#REF!</v>
      </c>
    </row>
    <row r="48" spans="1:15" ht="15" customHeight="1" x14ac:dyDescent="0.15">
      <c r="A48" s="48" t="s">
        <v>26</v>
      </c>
      <c r="B48" s="49" t="s">
        <v>52</v>
      </c>
      <c r="C48" s="50" t="s">
        <v>120</v>
      </c>
      <c r="D48" s="51"/>
      <c r="E48" s="52"/>
      <c r="F48" s="53"/>
      <c r="G48" s="52">
        <v>473000</v>
      </c>
      <c r="H48" s="54"/>
      <c r="I48" s="55"/>
      <c r="J48" s="54"/>
      <c r="K48" s="179"/>
      <c r="L48" s="224" t="s">
        <v>95</v>
      </c>
      <c r="M48" s="19"/>
      <c r="O48" s="1" t="e">
        <f>D48-E48+F48-G48+H48-I48+#REF!-#REF!+J48-K48+#REF!-#REF!</f>
        <v>#REF!</v>
      </c>
    </row>
    <row r="49" spans="1:15" ht="15" customHeight="1" x14ac:dyDescent="0.15">
      <c r="A49" s="48" t="s">
        <v>26</v>
      </c>
      <c r="B49" s="49" t="s">
        <v>53</v>
      </c>
      <c r="C49" s="50" t="s">
        <v>120</v>
      </c>
      <c r="D49" s="51"/>
      <c r="E49" s="52"/>
      <c r="F49" s="53"/>
      <c r="G49" s="52"/>
      <c r="H49" s="54"/>
      <c r="I49" s="55"/>
      <c r="J49" s="54"/>
      <c r="K49" s="179"/>
      <c r="L49" s="224"/>
      <c r="M49" s="19"/>
      <c r="O49" s="1" t="e">
        <f>D49-E49+F49-G49+H49-I49+#REF!-#REF!+J49-K49+#REF!-#REF!</f>
        <v>#REF!</v>
      </c>
    </row>
    <row r="50" spans="1:15" ht="15" customHeight="1" x14ac:dyDescent="0.15">
      <c r="A50" s="48" t="s">
        <v>26</v>
      </c>
      <c r="B50" s="49" t="s">
        <v>52</v>
      </c>
      <c r="C50" s="50" t="s">
        <v>120</v>
      </c>
      <c r="D50" s="51"/>
      <c r="E50" s="52"/>
      <c r="F50" s="53"/>
      <c r="G50" s="52"/>
      <c r="H50" s="54"/>
      <c r="I50" s="55"/>
      <c r="J50" s="54"/>
      <c r="K50" s="179"/>
      <c r="L50" s="258"/>
      <c r="M50" s="259"/>
      <c r="O50" s="1" t="e">
        <f>D50-E50+F50-G50+H50-I50+#REF!-#REF!+J50-K50+#REF!-#REF!</f>
        <v>#REF!</v>
      </c>
    </row>
    <row r="51" spans="1:15" ht="15" customHeight="1" x14ac:dyDescent="0.15">
      <c r="A51" s="48" t="s">
        <v>26</v>
      </c>
      <c r="B51" s="49" t="s">
        <v>53</v>
      </c>
      <c r="C51" s="50" t="s">
        <v>120</v>
      </c>
      <c r="D51" s="51"/>
      <c r="E51" s="52"/>
      <c r="F51" s="53"/>
      <c r="G51" s="52"/>
      <c r="H51" s="54"/>
      <c r="I51" s="55"/>
      <c r="J51" s="54"/>
      <c r="K51" s="179"/>
      <c r="L51" s="224"/>
      <c r="M51" s="19"/>
      <c r="O51" s="1" t="e">
        <f>D51-E51+F51-G51+H51-I51+#REF!-#REF!+J51-K51+#REF!-#REF!</f>
        <v>#REF!</v>
      </c>
    </row>
    <row r="52" spans="1:15" ht="15" customHeight="1" x14ac:dyDescent="0.15">
      <c r="A52" s="48" t="s">
        <v>26</v>
      </c>
      <c r="B52" s="49" t="s">
        <v>52</v>
      </c>
      <c r="C52" s="50" t="s">
        <v>120</v>
      </c>
      <c r="D52" s="51"/>
      <c r="E52" s="52"/>
      <c r="F52" s="53"/>
      <c r="G52" s="52"/>
      <c r="H52" s="54"/>
      <c r="I52" s="55"/>
      <c r="J52" s="54"/>
      <c r="K52" s="179"/>
      <c r="L52" s="224"/>
      <c r="M52" s="19"/>
      <c r="O52" s="1" t="e">
        <f>D52-E52+F52-G52+H52-I52+#REF!-#REF!+J52-K52+#REF!-#REF!</f>
        <v>#REF!</v>
      </c>
    </row>
    <row r="53" spans="1:15" ht="15" customHeight="1" x14ac:dyDescent="0.15">
      <c r="A53" s="48" t="s">
        <v>26</v>
      </c>
      <c r="B53" s="49" t="s">
        <v>53</v>
      </c>
      <c r="C53" s="50" t="s">
        <v>120</v>
      </c>
      <c r="D53" s="51"/>
      <c r="E53" s="52"/>
      <c r="F53" s="53"/>
      <c r="G53" s="52"/>
      <c r="H53" s="54"/>
      <c r="I53" s="55"/>
      <c r="J53" s="54"/>
      <c r="K53" s="179"/>
      <c r="L53" s="229"/>
      <c r="M53" s="19"/>
      <c r="O53" s="1" t="e">
        <f>D53-E53+F53-G53+H53-I53+#REF!-#REF!+J53-K53+#REF!-#REF!</f>
        <v>#REF!</v>
      </c>
    </row>
    <row r="54" spans="1:15" ht="15" customHeight="1" x14ac:dyDescent="0.15">
      <c r="A54" s="48" t="s">
        <v>26</v>
      </c>
      <c r="B54" s="49" t="s">
        <v>52</v>
      </c>
      <c r="C54" s="50" t="s">
        <v>120</v>
      </c>
      <c r="D54" s="51"/>
      <c r="E54" s="52"/>
      <c r="F54" s="53"/>
      <c r="G54" s="52"/>
      <c r="H54" s="54"/>
      <c r="I54" s="55"/>
      <c r="J54" s="54"/>
      <c r="K54" s="179"/>
      <c r="L54" s="229"/>
      <c r="M54" s="19"/>
      <c r="O54" s="1" t="e">
        <f>D54-E54+F54-G54+H54-I54+#REF!-#REF!+J54-K54+#REF!-#REF!</f>
        <v>#REF!</v>
      </c>
    </row>
    <row r="55" spans="1:15" ht="15" customHeight="1" x14ac:dyDescent="0.15">
      <c r="A55" s="48" t="s">
        <v>26</v>
      </c>
      <c r="B55" s="49" t="s">
        <v>53</v>
      </c>
      <c r="C55" s="50" t="s">
        <v>120</v>
      </c>
      <c r="D55" s="51"/>
      <c r="E55" s="52"/>
      <c r="F55" s="53"/>
      <c r="G55" s="52"/>
      <c r="H55" s="54"/>
      <c r="I55" s="55"/>
      <c r="J55" s="54"/>
      <c r="K55" s="179"/>
      <c r="L55" s="229"/>
      <c r="M55" s="19"/>
      <c r="O55" s="1" t="e">
        <f>D55-E55+F55-G55+H55-I55+#REF!-#REF!+J55-K55+#REF!-#REF!</f>
        <v>#REF!</v>
      </c>
    </row>
    <row r="56" spans="1:15" ht="15" customHeight="1" x14ac:dyDescent="0.15">
      <c r="A56" s="48" t="s">
        <v>26</v>
      </c>
      <c r="B56" s="49" t="s">
        <v>52</v>
      </c>
      <c r="C56" s="50" t="s">
        <v>120</v>
      </c>
      <c r="D56" s="51"/>
      <c r="E56" s="52"/>
      <c r="F56" s="53"/>
      <c r="G56" s="52"/>
      <c r="H56" s="54"/>
      <c r="I56" s="55"/>
      <c r="J56" s="54"/>
      <c r="K56" s="179"/>
      <c r="L56" s="229"/>
      <c r="M56" s="19"/>
      <c r="O56" s="1" t="e">
        <f>D56-E56+F56-G56+H56-I56+#REF!-#REF!+J56-K56+#REF!-#REF!</f>
        <v>#REF!</v>
      </c>
    </row>
    <row r="57" spans="1:15" ht="15" customHeight="1" x14ac:dyDescent="0.15">
      <c r="A57" s="48" t="s">
        <v>26</v>
      </c>
      <c r="B57" s="49" t="s">
        <v>53</v>
      </c>
      <c r="C57" s="50" t="s">
        <v>120</v>
      </c>
      <c r="D57" s="51"/>
      <c r="E57" s="52"/>
      <c r="F57" s="53"/>
      <c r="G57" s="52"/>
      <c r="H57" s="54"/>
      <c r="I57" s="55"/>
      <c r="J57" s="54"/>
      <c r="K57" s="179"/>
      <c r="L57" s="229"/>
      <c r="M57" s="19"/>
      <c r="O57" s="1" t="e">
        <f>D57-E57+F57-G57+H57-I57+#REF!-#REF!+J57-K57+#REF!-#REF!</f>
        <v>#REF!</v>
      </c>
    </row>
    <row r="58" spans="1:15" ht="15" customHeight="1" x14ac:dyDescent="0.15">
      <c r="A58" s="48" t="s">
        <v>26</v>
      </c>
      <c r="B58" s="49" t="s">
        <v>52</v>
      </c>
      <c r="C58" s="50" t="s">
        <v>120</v>
      </c>
      <c r="D58" s="51"/>
      <c r="E58" s="52"/>
      <c r="F58" s="53"/>
      <c r="G58" s="52"/>
      <c r="H58" s="54"/>
      <c r="I58" s="55"/>
      <c r="J58" s="54"/>
      <c r="K58" s="179"/>
      <c r="L58" s="229"/>
      <c r="M58" s="19"/>
      <c r="O58" s="1" t="e">
        <f>D58-E58+F58-G58+H58-I58+#REF!-#REF!+J58-K58+#REF!-#REF!</f>
        <v>#REF!</v>
      </c>
    </row>
    <row r="59" spans="1:15" ht="15" customHeight="1" x14ac:dyDescent="0.15">
      <c r="A59" s="48" t="s">
        <v>26</v>
      </c>
      <c r="B59" s="49" t="s">
        <v>53</v>
      </c>
      <c r="C59" s="50" t="s">
        <v>120</v>
      </c>
      <c r="D59" s="51"/>
      <c r="E59" s="52"/>
      <c r="F59" s="53"/>
      <c r="G59" s="52"/>
      <c r="H59" s="54"/>
      <c r="I59" s="55"/>
      <c r="J59" s="54"/>
      <c r="K59" s="179"/>
      <c r="L59" s="229"/>
      <c r="M59" s="19"/>
      <c r="O59" s="1" t="e">
        <f>D59-E59+F59-G59+H59-I59+#REF!-#REF!+J59-K59+#REF!-#REF!</f>
        <v>#REF!</v>
      </c>
    </row>
    <row r="60" spans="1:15" ht="15" customHeight="1" x14ac:dyDescent="0.15">
      <c r="A60" s="143" t="s">
        <v>26</v>
      </c>
      <c r="B60" s="144" t="s">
        <v>89</v>
      </c>
      <c r="C60" s="145" t="s">
        <v>114</v>
      </c>
      <c r="D60" s="146"/>
      <c r="E60" s="147"/>
      <c r="F60" s="148"/>
      <c r="G60" s="147"/>
      <c r="H60" s="149"/>
      <c r="I60" s="150"/>
      <c r="J60" s="149"/>
      <c r="K60" s="180"/>
      <c r="L60" s="229"/>
      <c r="M60" s="19"/>
      <c r="O60" s="1" t="e">
        <f>D60-E60+F60-G60+H60-I60+#REF!-#REF!+J60-K60+#REF!-#REF!</f>
        <v>#REF!</v>
      </c>
    </row>
    <row r="61" spans="1:15" ht="15" customHeight="1" x14ac:dyDescent="0.15">
      <c r="A61" s="56">
        <v>22</v>
      </c>
      <c r="B61" s="57" t="s">
        <v>96</v>
      </c>
      <c r="C61" s="58" t="s">
        <v>113</v>
      </c>
      <c r="D61" s="59"/>
      <c r="E61" s="60"/>
      <c r="F61" s="61"/>
      <c r="G61" s="60"/>
      <c r="H61" s="62"/>
      <c r="I61" s="63"/>
      <c r="J61" s="62"/>
      <c r="K61" s="172"/>
      <c r="L61" s="229"/>
      <c r="M61" s="19"/>
      <c r="O61" s="1" t="e">
        <f>D61-E61+F61-G61+H61-I61+#REF!-#REF!+J61-K61+#REF!-#REF!</f>
        <v>#REF!</v>
      </c>
    </row>
    <row r="62" spans="1:15" ht="15" customHeight="1" x14ac:dyDescent="0.15">
      <c r="A62" s="40" t="s">
        <v>54</v>
      </c>
      <c r="B62" s="41" t="s">
        <v>89</v>
      </c>
      <c r="C62" s="42" t="s">
        <v>110</v>
      </c>
      <c r="D62" s="43"/>
      <c r="E62" s="44"/>
      <c r="F62" s="45"/>
      <c r="G62" s="44"/>
      <c r="H62" s="46"/>
      <c r="I62" s="47"/>
      <c r="J62" s="46"/>
      <c r="K62" s="181"/>
      <c r="L62" s="229"/>
      <c r="M62" s="19"/>
      <c r="O62" s="1" t="e">
        <f>D62-E62+F62-G62+H62-I62+#REF!-#REF!+J62-K62+#REF!-#REF!</f>
        <v>#REF!</v>
      </c>
    </row>
    <row r="63" spans="1:15" ht="15" customHeight="1" x14ac:dyDescent="0.15">
      <c r="A63" s="40" t="s">
        <v>54</v>
      </c>
      <c r="B63" s="41" t="s">
        <v>96</v>
      </c>
      <c r="C63" s="42" t="s">
        <v>117</v>
      </c>
      <c r="D63" s="43"/>
      <c r="E63" s="44"/>
      <c r="F63" s="45"/>
      <c r="G63" s="44"/>
      <c r="H63" s="46"/>
      <c r="I63" s="47"/>
      <c r="J63" s="46"/>
      <c r="K63" s="181"/>
      <c r="L63" s="229"/>
      <c r="M63" s="19"/>
      <c r="O63" s="1" t="e">
        <f>D63-E63+F63-G63+H63-I63+#REF!-#REF!+J63-K63+#REF!-#REF!</f>
        <v>#REF!</v>
      </c>
    </row>
    <row r="64" spans="1:15" ht="15" customHeight="1" x14ac:dyDescent="0.15">
      <c r="A64" s="128" t="s">
        <v>54</v>
      </c>
      <c r="B64" s="129" t="s">
        <v>115</v>
      </c>
      <c r="C64" s="130" t="s">
        <v>116</v>
      </c>
      <c r="D64" s="131"/>
      <c r="E64" s="132"/>
      <c r="F64" s="133"/>
      <c r="G64" s="132">
        <v>300000</v>
      </c>
      <c r="H64" s="134"/>
      <c r="I64" s="135"/>
      <c r="J64" s="134"/>
      <c r="K64" s="182"/>
      <c r="L64" s="229"/>
      <c r="M64" s="19"/>
      <c r="O64" s="1" t="e">
        <f>D64-E64+F64-G64+H64-I64+#REF!-#REF!+J64-K64+#REF!-#REF!</f>
        <v>#REF!</v>
      </c>
    </row>
    <row r="65" spans="1:15" ht="15" customHeight="1" x14ac:dyDescent="0.15">
      <c r="A65" s="72" t="s">
        <v>57</v>
      </c>
      <c r="B65" s="73" t="s">
        <v>55</v>
      </c>
      <c r="C65" s="74" t="s">
        <v>121</v>
      </c>
      <c r="D65" s="75"/>
      <c r="E65" s="76"/>
      <c r="F65" s="77"/>
      <c r="G65" s="76">
        <v>165620</v>
      </c>
      <c r="H65" s="87"/>
      <c r="I65" s="86"/>
      <c r="J65" s="87"/>
      <c r="K65" s="171"/>
      <c r="L65" s="229"/>
      <c r="M65" s="19"/>
      <c r="O65" s="1" t="e">
        <f>D65-E65+F65-G65+H65-I65+#REF!-#REF!+J65-K65+#REF!-#REF!</f>
        <v>#REF!</v>
      </c>
    </row>
    <row r="66" spans="1:15" ht="15" customHeight="1" x14ac:dyDescent="0.15">
      <c r="A66" s="72">
        <v>22</v>
      </c>
      <c r="B66" s="73" t="s">
        <v>56</v>
      </c>
      <c r="C66" s="74"/>
      <c r="D66" s="75"/>
      <c r="E66" s="76"/>
      <c r="F66" s="77"/>
      <c r="G66" s="76">
        <v>90000</v>
      </c>
      <c r="H66" s="87"/>
      <c r="I66" s="86"/>
      <c r="J66" s="87"/>
      <c r="K66" s="171"/>
      <c r="L66" s="229"/>
      <c r="M66" s="19"/>
      <c r="O66" s="1" t="e">
        <f>D66-E66+F66-G66+H66-I66+#REF!-#REF!+J66-K66+#REF!-#REF!</f>
        <v>#REF!</v>
      </c>
    </row>
    <row r="67" spans="1:15" ht="15" customHeight="1" x14ac:dyDescent="0.15">
      <c r="A67" s="72">
        <v>23</v>
      </c>
      <c r="B67" s="73" t="s">
        <v>118</v>
      </c>
      <c r="C67" s="74"/>
      <c r="D67" s="75"/>
      <c r="E67" s="76"/>
      <c r="F67" s="77"/>
      <c r="G67" s="76">
        <v>10000</v>
      </c>
      <c r="H67" s="87"/>
      <c r="I67" s="86"/>
      <c r="J67" s="87"/>
      <c r="K67" s="171"/>
      <c r="L67" s="229"/>
      <c r="M67" s="19"/>
      <c r="O67" s="1" t="e">
        <f>D67-E67+F67-G67+H67-I67+#REF!-#REF!+J67-K67+#REF!-#REF!</f>
        <v>#REF!</v>
      </c>
    </row>
    <row r="68" spans="1:15" ht="15" customHeight="1" x14ac:dyDescent="0.15">
      <c r="A68" s="56" t="s">
        <v>30</v>
      </c>
      <c r="B68" s="57" t="s">
        <v>31</v>
      </c>
      <c r="C68" s="58" t="s">
        <v>28</v>
      </c>
      <c r="D68" s="59"/>
      <c r="E68" s="60"/>
      <c r="F68" s="61"/>
      <c r="G68" s="60"/>
      <c r="H68" s="62"/>
      <c r="I68" s="63"/>
      <c r="J68" s="62"/>
      <c r="K68" s="172"/>
      <c r="L68" s="229"/>
      <c r="M68" s="19"/>
      <c r="O68" s="1" t="e">
        <f>D68-E68+F68-G68+H68-I68+#REF!-#REF!+J68-K68+#REF!-#REF!</f>
        <v>#REF!</v>
      </c>
    </row>
    <row r="69" spans="1:15" ht="15" customHeight="1" x14ac:dyDescent="0.15">
      <c r="A69" s="56" t="s">
        <v>30</v>
      </c>
      <c r="B69" s="57" t="s">
        <v>104</v>
      </c>
      <c r="C69" s="58"/>
      <c r="D69" s="59"/>
      <c r="E69" s="60"/>
      <c r="F69" s="61"/>
      <c r="G69" s="60"/>
      <c r="H69" s="62"/>
      <c r="I69" s="63"/>
      <c r="J69" s="62"/>
      <c r="K69" s="172"/>
      <c r="L69" s="229"/>
      <c r="M69" s="19"/>
      <c r="O69" s="1" t="e">
        <f>D69-E69+F69-G69+H69-I69+#REF!-#REF!+J69-K69+#REF!-#REF!</f>
        <v>#REF!</v>
      </c>
    </row>
    <row r="70" spans="1:15" ht="15" customHeight="1" x14ac:dyDescent="0.15">
      <c r="A70" s="56" t="s">
        <v>30</v>
      </c>
      <c r="B70" s="57" t="s">
        <v>55</v>
      </c>
      <c r="C70" s="58" t="s">
        <v>122</v>
      </c>
      <c r="D70" s="59"/>
      <c r="E70" s="60"/>
      <c r="F70" s="61"/>
      <c r="G70" s="60">
        <v>5350</v>
      </c>
      <c r="H70" s="62"/>
      <c r="I70" s="63"/>
      <c r="J70" s="62"/>
      <c r="K70" s="172"/>
      <c r="L70" s="229"/>
      <c r="M70" s="19"/>
      <c r="O70" s="1" t="e">
        <f>D70-E70+F70-G70+H70-I70+#REF!-#REF!+J70-K70+#REF!-#REF!</f>
        <v>#REF!</v>
      </c>
    </row>
    <row r="71" spans="1:15" ht="15" customHeight="1" x14ac:dyDescent="0.15">
      <c r="A71" s="56" t="s">
        <v>30</v>
      </c>
      <c r="B71" s="112" t="s">
        <v>106</v>
      </c>
      <c r="C71" s="113" t="s">
        <v>123</v>
      </c>
      <c r="D71" s="59"/>
      <c r="E71" s="60"/>
      <c r="F71" s="61"/>
      <c r="G71" s="60"/>
      <c r="H71" s="62"/>
      <c r="I71" s="63"/>
      <c r="J71" s="62"/>
      <c r="K71" s="172"/>
      <c r="L71" s="229"/>
      <c r="M71" s="19"/>
      <c r="O71" s="1" t="e">
        <f>D71-E71+F71-G71+H71-I71+#REF!-#REF!+J71-K71+#REF!-#REF!</f>
        <v>#REF!</v>
      </c>
    </row>
    <row r="72" spans="1:15" ht="15" customHeight="1" x14ac:dyDescent="0.15">
      <c r="A72" s="114" t="s">
        <v>30</v>
      </c>
      <c r="B72" s="105" t="s">
        <v>32</v>
      </c>
      <c r="C72" s="115" t="s">
        <v>33</v>
      </c>
      <c r="D72" s="116"/>
      <c r="E72" s="60">
        <v>200000</v>
      </c>
      <c r="F72" s="61"/>
      <c r="G72" s="60"/>
      <c r="H72" s="62"/>
      <c r="I72" s="63"/>
      <c r="J72" s="62"/>
      <c r="K72" s="172"/>
      <c r="L72" s="229"/>
      <c r="M72" s="19"/>
      <c r="O72" s="1" t="e">
        <f>D72-E72+F72-G72+H72-I72+#REF!-#REF!+J72-K72+#REF!-#REF!</f>
        <v>#REF!</v>
      </c>
    </row>
    <row r="73" spans="1:15" ht="15" customHeight="1" x14ac:dyDescent="0.15">
      <c r="A73" s="56" t="s">
        <v>30</v>
      </c>
      <c r="B73" s="57" t="s">
        <v>47</v>
      </c>
      <c r="C73" s="58"/>
      <c r="D73" s="59"/>
      <c r="E73" s="60">
        <v>22000</v>
      </c>
      <c r="F73" s="61"/>
      <c r="G73" s="60"/>
      <c r="H73" s="62"/>
      <c r="I73" s="63"/>
      <c r="J73" s="62"/>
      <c r="K73" s="172"/>
      <c r="L73" s="229"/>
      <c r="M73" s="19"/>
      <c r="O73" s="1" t="e">
        <f>D73-E73+F73-G73+H73-I73+#REF!-#REF!+J73-K73+#REF!-#REF!</f>
        <v>#REF!</v>
      </c>
    </row>
    <row r="74" spans="1:15" ht="15" customHeight="1" x14ac:dyDescent="0.15">
      <c r="A74" s="72" t="s">
        <v>30</v>
      </c>
      <c r="B74" s="73"/>
      <c r="C74" s="74"/>
      <c r="D74" s="75">
        <v>350000</v>
      </c>
      <c r="E74" s="76">
        <v>50000</v>
      </c>
      <c r="F74" s="77"/>
      <c r="G74" s="76">
        <v>350000</v>
      </c>
      <c r="H74" s="87"/>
      <c r="I74" s="86"/>
      <c r="J74" s="87"/>
      <c r="K74" s="171"/>
      <c r="L74" s="229"/>
      <c r="M74" s="19"/>
      <c r="O74" s="1" t="e">
        <f>D74-E74+F74-G74+H74-I74+#REF!-#REF!+J74-K74+#REF!-#REF!</f>
        <v>#REF!</v>
      </c>
    </row>
    <row r="75" spans="1:15" ht="15" customHeight="1" x14ac:dyDescent="0.15">
      <c r="A75" s="143" t="s">
        <v>30</v>
      </c>
      <c r="B75" s="144" t="s">
        <v>58</v>
      </c>
      <c r="C75" s="145" t="s">
        <v>130</v>
      </c>
      <c r="D75" s="146"/>
      <c r="E75" s="147"/>
      <c r="F75" s="148"/>
      <c r="G75" s="147">
        <v>20000</v>
      </c>
      <c r="H75" s="149"/>
      <c r="I75" s="150"/>
      <c r="J75" s="149"/>
      <c r="K75" s="180"/>
      <c r="L75" s="229"/>
      <c r="M75" s="19"/>
      <c r="O75" s="1" t="e">
        <f>D75-E75+F75-G75+H75-I75+#REF!-#REF!+J75-K75+#REF!-#REF!</f>
        <v>#REF!</v>
      </c>
    </row>
    <row r="76" spans="1:15" ht="15" customHeight="1" x14ac:dyDescent="0.15">
      <c r="A76" s="143" t="s">
        <v>30</v>
      </c>
      <c r="B76" s="144" t="s">
        <v>108</v>
      </c>
      <c r="C76" s="145" t="s">
        <v>112</v>
      </c>
      <c r="D76" s="146"/>
      <c r="E76" s="147"/>
      <c r="F76" s="148"/>
      <c r="G76" s="147">
        <v>15336</v>
      </c>
      <c r="H76" s="149"/>
      <c r="I76" s="150"/>
      <c r="J76" s="149"/>
      <c r="K76" s="180"/>
      <c r="L76" s="229"/>
      <c r="M76" s="19"/>
      <c r="O76" s="1" t="e">
        <f>D76-E76+F76-G76+H76-I76+#REF!-#REF!+J76-K76+#REF!-#REF!</f>
        <v>#REF!</v>
      </c>
    </row>
    <row r="77" spans="1:15" ht="15" customHeight="1" x14ac:dyDescent="0.15">
      <c r="A77" s="72" t="s">
        <v>30</v>
      </c>
      <c r="B77" s="73" t="s">
        <v>103</v>
      </c>
      <c r="C77" s="74" t="s">
        <v>111</v>
      </c>
      <c r="D77" s="75"/>
      <c r="E77" s="76"/>
      <c r="F77" s="77"/>
      <c r="G77" s="76">
        <v>70000</v>
      </c>
      <c r="H77" s="87"/>
      <c r="I77" s="86"/>
      <c r="J77" s="87"/>
      <c r="K77" s="171"/>
      <c r="L77" s="229"/>
      <c r="M77" s="19"/>
      <c r="O77" s="1" t="e">
        <f>D77-E77+F77-G77+H77-I77+#REF!-#REF!+J77-K77+#REF!-#REF!</f>
        <v>#REF!</v>
      </c>
    </row>
    <row r="78" spans="1:15" ht="15" customHeight="1" x14ac:dyDescent="0.15">
      <c r="A78" s="24">
        <v>25</v>
      </c>
      <c r="B78" s="25"/>
      <c r="C78" s="26"/>
      <c r="D78" s="27"/>
      <c r="E78" s="28"/>
      <c r="F78" s="29"/>
      <c r="G78" s="28"/>
      <c r="H78" s="30"/>
      <c r="I78" s="31"/>
      <c r="J78" s="30"/>
      <c r="K78" s="183"/>
      <c r="L78" s="229"/>
      <c r="M78" s="19"/>
      <c r="O78" s="1" t="e">
        <f>D78-E78+F78-G78+H78-I78+#REF!-#REF!+J78-K78+#REF!-#REF!</f>
        <v>#REF!</v>
      </c>
    </row>
    <row r="79" spans="1:15" ht="15" customHeight="1" x14ac:dyDescent="0.15">
      <c r="A79" s="56" t="s">
        <v>30</v>
      </c>
      <c r="B79" s="57"/>
      <c r="C79" s="58"/>
      <c r="D79" s="59"/>
      <c r="E79" s="60"/>
      <c r="F79" s="61"/>
      <c r="G79" s="60"/>
      <c r="H79" s="62"/>
      <c r="I79" s="63"/>
      <c r="J79" s="62"/>
      <c r="K79" s="172"/>
      <c r="L79" s="229"/>
      <c r="M79" s="19"/>
      <c r="O79" s="1" t="e">
        <f>D79-E79+F79-G79+H79-I79+#REF!-#REF!+J79-K79+#REF!-#REF!</f>
        <v>#REF!</v>
      </c>
    </row>
    <row r="80" spans="1:15" ht="15" customHeight="1" thickBot="1" x14ac:dyDescent="0.2">
      <c r="A80" s="161" t="s">
        <v>30</v>
      </c>
      <c r="B80" s="136" t="s">
        <v>107</v>
      </c>
      <c r="C80" s="137" t="s">
        <v>64</v>
      </c>
      <c r="D80" s="138"/>
      <c r="E80" s="139"/>
      <c r="F80" s="140"/>
      <c r="G80" s="139"/>
      <c r="H80" s="141"/>
      <c r="I80" s="142"/>
      <c r="J80" s="141"/>
      <c r="K80" s="178"/>
      <c r="L80" s="229"/>
      <c r="M80" s="19"/>
      <c r="O80" s="1" t="e">
        <f>D80-E80+F80-G80+H80-I80+#REF!-#REF!+J80-K80+#REF!-#REF!</f>
        <v>#REF!</v>
      </c>
    </row>
    <row r="81" spans="1:15" ht="15" customHeight="1" thickTop="1" x14ac:dyDescent="0.15">
      <c r="A81" s="162" t="s">
        <v>76</v>
      </c>
      <c r="B81" s="230" t="s">
        <v>74</v>
      </c>
      <c r="C81" s="231"/>
      <c r="D81" s="192">
        <f t="shared" ref="D81:K81" si="4">SUM(D45:D80)</f>
        <v>350000</v>
      </c>
      <c r="E81" s="205">
        <f t="shared" si="4"/>
        <v>272000</v>
      </c>
      <c r="F81" s="194">
        <f t="shared" si="4"/>
        <v>8470000</v>
      </c>
      <c r="G81" s="195">
        <f t="shared" si="4"/>
        <v>1519306</v>
      </c>
      <c r="H81" s="196">
        <f t="shared" si="4"/>
        <v>0</v>
      </c>
      <c r="I81" s="196">
        <f t="shared" si="4"/>
        <v>0</v>
      </c>
      <c r="J81" s="196">
        <f t="shared" si="4"/>
        <v>0</v>
      </c>
      <c r="K81" s="196">
        <f t="shared" si="4"/>
        <v>0</v>
      </c>
      <c r="L81" s="197"/>
      <c r="M81" s="198"/>
    </row>
    <row r="82" spans="1:15" ht="15" customHeight="1" thickBot="1" x14ac:dyDescent="0.2">
      <c r="A82" s="103"/>
      <c r="B82" s="163"/>
      <c r="C82" s="165"/>
      <c r="D82" s="199" t="s">
        <v>85</v>
      </c>
      <c r="E82" s="200">
        <f>E44+D81-E81</f>
        <v>228000</v>
      </c>
      <c r="F82" s="199" t="s">
        <v>85</v>
      </c>
      <c r="G82" s="201">
        <f>G44+F81-G81</f>
        <v>21716300</v>
      </c>
      <c r="H82" s="199" t="s">
        <v>85</v>
      </c>
      <c r="I82" s="202">
        <f>I44+H81-I81</f>
        <v>15000000</v>
      </c>
      <c r="J82" s="199" t="s">
        <v>85</v>
      </c>
      <c r="K82" s="202">
        <f>K44+J81-K81</f>
        <v>15000000</v>
      </c>
      <c r="L82" s="203" t="s">
        <v>85</v>
      </c>
      <c r="M82" s="204">
        <f>E82+G82+I82+K82</f>
        <v>51944300</v>
      </c>
    </row>
    <row r="83" spans="1:15" ht="15" customHeight="1" x14ac:dyDescent="0.15">
      <c r="A83" s="114" t="s">
        <v>34</v>
      </c>
      <c r="B83" s="112" t="s">
        <v>17</v>
      </c>
      <c r="C83" s="113"/>
      <c r="D83" s="116"/>
      <c r="E83" s="110"/>
      <c r="F83" s="159"/>
      <c r="G83" s="110"/>
      <c r="H83" s="109"/>
      <c r="I83" s="111"/>
      <c r="J83" s="109"/>
      <c r="K83" s="175"/>
      <c r="L83" s="229"/>
      <c r="M83" s="19"/>
      <c r="O83" s="1" t="e">
        <f>D83-E83+F83-G83+H83-I83+#REF!-#REF!+J83-K83+#REF!-#REF!</f>
        <v>#REF!</v>
      </c>
    </row>
    <row r="84" spans="1:15" ht="15" customHeight="1" x14ac:dyDescent="0.15">
      <c r="A84" s="56" t="s">
        <v>35</v>
      </c>
      <c r="B84" s="57" t="s">
        <v>27</v>
      </c>
      <c r="C84" s="58" t="s">
        <v>68</v>
      </c>
      <c r="D84" s="59"/>
      <c r="E84" s="60"/>
      <c r="F84" s="61"/>
      <c r="G84" s="60">
        <v>720000</v>
      </c>
      <c r="H84" s="62">
        <v>720000</v>
      </c>
      <c r="I84" s="63"/>
      <c r="J84" s="62"/>
      <c r="K84" s="172"/>
      <c r="L84" s="229"/>
      <c r="M84" s="19"/>
      <c r="O84" s="1" t="e">
        <f>D84-E84+F84-G84+H84-I84+#REF!-#REF!+J84-K84+#REF!-#REF!</f>
        <v>#REF!</v>
      </c>
    </row>
    <row r="85" spans="1:15" ht="15" customHeight="1" x14ac:dyDescent="0.15">
      <c r="A85" s="56" t="s">
        <v>35</v>
      </c>
      <c r="B85" s="57" t="s">
        <v>27</v>
      </c>
      <c r="C85" s="58" t="s">
        <v>68</v>
      </c>
      <c r="D85" s="59"/>
      <c r="E85" s="60"/>
      <c r="F85" s="61"/>
      <c r="G85" s="60"/>
      <c r="H85" s="62"/>
      <c r="I85" s="63"/>
      <c r="J85" s="62"/>
      <c r="K85" s="172"/>
      <c r="L85" s="229"/>
      <c r="M85" s="19"/>
      <c r="O85" s="1" t="e">
        <f>D85-E85+F85-G85+H85-I85+#REF!-#REF!+J85-K85+#REF!-#REF!</f>
        <v>#REF!</v>
      </c>
    </row>
    <row r="86" spans="1:15" ht="15" customHeight="1" x14ac:dyDescent="0.15">
      <c r="A86" s="56" t="s">
        <v>35</v>
      </c>
      <c r="B86" s="57" t="s">
        <v>36</v>
      </c>
      <c r="C86" s="58" t="s">
        <v>131</v>
      </c>
      <c r="D86" s="59"/>
      <c r="E86" s="60">
        <v>30000</v>
      </c>
      <c r="F86" s="61"/>
      <c r="G86" s="60"/>
      <c r="H86" s="62"/>
      <c r="I86" s="63"/>
      <c r="J86" s="62"/>
      <c r="K86" s="172"/>
      <c r="L86" s="229"/>
      <c r="M86" s="19"/>
      <c r="O86" s="1" t="e">
        <f>D86-E86+F86-G86+H86-I86+#REF!-#REF!+J86-K86+#REF!-#REF!</f>
        <v>#REF!</v>
      </c>
    </row>
    <row r="87" spans="1:15" s="12" customFormat="1" ht="15" customHeight="1" x14ac:dyDescent="0.15">
      <c r="A87" s="56" t="s">
        <v>35</v>
      </c>
      <c r="B87" s="57" t="s">
        <v>36</v>
      </c>
      <c r="C87" s="58" t="s">
        <v>37</v>
      </c>
      <c r="D87" s="59"/>
      <c r="E87" s="60">
        <v>7500</v>
      </c>
      <c r="F87" s="61"/>
      <c r="G87" s="63"/>
      <c r="H87" s="62"/>
      <c r="I87" s="63"/>
      <c r="J87" s="62"/>
      <c r="K87" s="172"/>
      <c r="L87" s="20"/>
      <c r="M87" s="21"/>
      <c r="O87" s="1" t="e">
        <f>D87-E87+F87-G87+H87-I87+#REF!-#REF!+J87-K87+#REF!-#REF!</f>
        <v>#REF!</v>
      </c>
    </row>
    <row r="88" spans="1:15" s="12" customFormat="1" ht="15" customHeight="1" x14ac:dyDescent="0.15">
      <c r="A88" s="56" t="s">
        <v>35</v>
      </c>
      <c r="B88" s="57" t="s">
        <v>36</v>
      </c>
      <c r="C88" s="58" t="s">
        <v>36</v>
      </c>
      <c r="D88" s="59"/>
      <c r="E88" s="60">
        <v>31000</v>
      </c>
      <c r="F88" s="61"/>
      <c r="G88" s="63"/>
      <c r="H88" s="62"/>
      <c r="I88" s="63"/>
      <c r="J88" s="62"/>
      <c r="K88" s="172"/>
      <c r="L88" s="20"/>
      <c r="M88" s="21"/>
      <c r="O88" s="1" t="e">
        <f>D88-E88+F88-G88+H88-I88+#REF!-#REF!+J88-K88+#REF!-#REF!</f>
        <v>#REF!</v>
      </c>
    </row>
    <row r="89" spans="1:15" s="12" customFormat="1" ht="15" customHeight="1" x14ac:dyDescent="0.15">
      <c r="A89" s="56" t="s">
        <v>35</v>
      </c>
      <c r="B89" s="57"/>
      <c r="C89" s="58"/>
      <c r="D89" s="59"/>
      <c r="E89" s="60"/>
      <c r="F89" s="61"/>
      <c r="G89" s="63"/>
      <c r="H89" s="62"/>
      <c r="I89" s="63"/>
      <c r="J89" s="62"/>
      <c r="K89" s="172"/>
      <c r="L89" s="20"/>
      <c r="M89" s="21"/>
      <c r="O89" s="1" t="e">
        <f>D89-E89+F89-G89+H89-I89+#REF!-#REF!+J89-K89+#REF!-#REF!</f>
        <v>#REF!</v>
      </c>
    </row>
    <row r="90" spans="1:15" s="12" customFormat="1" ht="15" customHeight="1" x14ac:dyDescent="0.15">
      <c r="A90" s="24" t="s">
        <v>35</v>
      </c>
      <c r="B90" s="25" t="s">
        <v>59</v>
      </c>
      <c r="C90" s="26" t="s">
        <v>60</v>
      </c>
      <c r="D90" s="27"/>
      <c r="E90" s="28"/>
      <c r="F90" s="29"/>
      <c r="G90" s="31">
        <v>2700000</v>
      </c>
      <c r="H90" s="30"/>
      <c r="I90" s="31">
        <v>650000</v>
      </c>
      <c r="J90" s="30"/>
      <c r="K90" s="183"/>
      <c r="L90" s="20"/>
      <c r="M90" s="21"/>
      <c r="O90" s="1" t="e">
        <f>D90-E90+F90-G90+H90-I90+#REF!-#REF!+J90-K90+#REF!-#REF!</f>
        <v>#REF!</v>
      </c>
    </row>
    <row r="91" spans="1:15" s="12" customFormat="1" ht="15" customHeight="1" x14ac:dyDescent="0.15">
      <c r="A91" s="40" t="s">
        <v>35</v>
      </c>
      <c r="B91" s="41" t="s">
        <v>55</v>
      </c>
      <c r="C91" s="42" t="s">
        <v>61</v>
      </c>
      <c r="D91" s="43"/>
      <c r="E91" s="44"/>
      <c r="F91" s="45"/>
      <c r="G91" s="47">
        <v>10000</v>
      </c>
      <c r="H91" s="46"/>
      <c r="I91" s="47"/>
      <c r="J91" s="46"/>
      <c r="K91" s="181"/>
      <c r="L91" s="20"/>
      <c r="M91" s="21"/>
      <c r="O91" s="1" t="e">
        <f>D91-E91+F91-G91+H91-I91+#REF!-#REF!+J91-K91+#REF!-#REF!</f>
        <v>#REF!</v>
      </c>
    </row>
    <row r="92" spans="1:15" s="12" customFormat="1" ht="15" customHeight="1" x14ac:dyDescent="0.15">
      <c r="A92" s="40" t="s">
        <v>35</v>
      </c>
      <c r="B92" s="41"/>
      <c r="C92" s="42" t="s">
        <v>119</v>
      </c>
      <c r="D92" s="43"/>
      <c r="E92" s="44"/>
      <c r="F92" s="45"/>
      <c r="G92" s="47"/>
      <c r="H92" s="46"/>
      <c r="I92" s="47"/>
      <c r="J92" s="46"/>
      <c r="K92" s="181"/>
      <c r="L92" s="20"/>
      <c r="M92" s="21"/>
      <c r="O92" s="1" t="e">
        <f>D92-E92+F92-G92+H92-I92+#REF!-#REF!+J92-K92+#REF!-#REF!</f>
        <v>#REF!</v>
      </c>
    </row>
    <row r="93" spans="1:15" s="12" customFormat="1" ht="15" customHeight="1" x14ac:dyDescent="0.15">
      <c r="A93" s="40" t="s">
        <v>35</v>
      </c>
      <c r="B93" s="41" t="s">
        <v>36</v>
      </c>
      <c r="C93" s="42" t="s">
        <v>62</v>
      </c>
      <c r="D93" s="43"/>
      <c r="E93" s="44"/>
      <c r="F93" s="45"/>
      <c r="G93" s="47">
        <v>19795</v>
      </c>
      <c r="H93" s="46"/>
      <c r="I93" s="47"/>
      <c r="J93" s="46"/>
      <c r="K93" s="181"/>
      <c r="L93" s="20"/>
      <c r="M93" s="21"/>
      <c r="O93" s="1" t="e">
        <f>D93-E93+F93-G93+H93-I93+#REF!-#REF!+J93-K93+#REF!-#REF!</f>
        <v>#REF!</v>
      </c>
    </row>
    <row r="94" spans="1:15" s="12" customFormat="1" ht="15" customHeight="1" x14ac:dyDescent="0.15">
      <c r="A94" s="128" t="s">
        <v>35</v>
      </c>
      <c r="B94" s="129" t="s">
        <v>63</v>
      </c>
      <c r="C94" s="130" t="s">
        <v>124</v>
      </c>
      <c r="D94" s="131"/>
      <c r="E94" s="132"/>
      <c r="F94" s="133"/>
      <c r="G94" s="135"/>
      <c r="H94" s="134"/>
      <c r="I94" s="135"/>
      <c r="J94" s="134"/>
      <c r="K94" s="182"/>
      <c r="L94" s="20"/>
      <c r="M94" s="21"/>
      <c r="O94" s="1" t="e">
        <f>D94-E94+F94-G94+H94-I94+#REF!-#REF!+J94-K94+#REF!-#REF!</f>
        <v>#REF!</v>
      </c>
    </row>
    <row r="95" spans="1:15" s="12" customFormat="1" ht="15" customHeight="1" x14ac:dyDescent="0.15">
      <c r="A95" s="56" t="s">
        <v>35</v>
      </c>
      <c r="B95" s="57"/>
      <c r="C95" s="58"/>
      <c r="D95" s="59"/>
      <c r="E95" s="60"/>
      <c r="F95" s="61"/>
      <c r="G95" s="63">
        <v>38600</v>
      </c>
      <c r="H95" s="62"/>
      <c r="I95" s="63"/>
      <c r="J95" s="62"/>
      <c r="K95" s="172"/>
      <c r="L95" s="20"/>
      <c r="M95" s="21"/>
      <c r="O95" s="1" t="e">
        <f>D95-E95+F95-G95+H95-I95+#REF!-#REF!+J95-K95+#REF!-#REF!</f>
        <v>#REF!</v>
      </c>
    </row>
    <row r="96" spans="1:15" s="12" customFormat="1" ht="15" customHeight="1" x14ac:dyDescent="0.15">
      <c r="A96" s="72">
        <v>28</v>
      </c>
      <c r="B96" s="73" t="s">
        <v>36</v>
      </c>
      <c r="C96" s="74" t="s">
        <v>70</v>
      </c>
      <c r="D96" s="75"/>
      <c r="E96" s="76"/>
      <c r="F96" s="77"/>
      <c r="G96" s="86"/>
      <c r="H96" s="87"/>
      <c r="I96" s="86">
        <v>10000</v>
      </c>
      <c r="J96" s="87"/>
      <c r="K96" s="171"/>
      <c r="L96" s="20"/>
      <c r="M96" s="21"/>
      <c r="O96" s="1" t="e">
        <f>D96-E96+F96-G96+H96-I96+#REF!-#REF!+J96-K96+#REF!-#REF!</f>
        <v>#REF!</v>
      </c>
    </row>
    <row r="97" spans="1:15" ht="15" customHeight="1" x14ac:dyDescent="0.15">
      <c r="A97" s="56" t="s">
        <v>39</v>
      </c>
      <c r="B97" s="57"/>
      <c r="C97" s="58"/>
      <c r="D97" s="59"/>
      <c r="E97" s="60"/>
      <c r="F97" s="61"/>
      <c r="G97" s="60"/>
      <c r="H97" s="62"/>
      <c r="I97" s="63"/>
      <c r="J97" s="62"/>
      <c r="K97" s="172"/>
      <c r="L97" s="229"/>
      <c r="M97" s="19"/>
      <c r="O97" s="1" t="e">
        <f>D97-E97+F97-G97+H97-I97+#REF!-#REF!+J97-K97+#REF!-#REF!</f>
        <v>#REF!</v>
      </c>
    </row>
    <row r="98" spans="1:15" ht="15" customHeight="1" x14ac:dyDescent="0.15">
      <c r="A98" s="56" t="s">
        <v>39</v>
      </c>
      <c r="B98" s="57"/>
      <c r="C98" s="58" t="s">
        <v>125</v>
      </c>
      <c r="D98" s="59"/>
      <c r="E98" s="60"/>
      <c r="F98" s="61"/>
      <c r="G98" s="60"/>
      <c r="H98" s="62"/>
      <c r="I98" s="63"/>
      <c r="J98" s="62"/>
      <c r="K98" s="172"/>
      <c r="L98" s="229"/>
      <c r="M98" s="19"/>
      <c r="O98" s="1" t="e">
        <f>D98-E98+F98-G98+H98-I98+#REF!-#REF!+J98-K98+#REF!-#REF!</f>
        <v>#REF!</v>
      </c>
    </row>
    <row r="99" spans="1:15" ht="15" customHeight="1" x14ac:dyDescent="0.15">
      <c r="A99" s="56" t="s">
        <v>39</v>
      </c>
      <c r="B99" s="57" t="s">
        <v>13</v>
      </c>
      <c r="C99" s="58" t="s">
        <v>40</v>
      </c>
      <c r="D99" s="59"/>
      <c r="E99" s="60">
        <v>4350</v>
      </c>
      <c r="F99" s="61"/>
      <c r="G99" s="60"/>
      <c r="H99" s="62"/>
      <c r="I99" s="63"/>
      <c r="J99" s="62"/>
      <c r="K99" s="172"/>
      <c r="L99" s="229"/>
      <c r="M99" s="19"/>
      <c r="O99" s="1" t="e">
        <f>D99-E99+F99-G99+H99-I99+#REF!-#REF!+J99-K99+#REF!-#REF!</f>
        <v>#REF!</v>
      </c>
    </row>
    <row r="100" spans="1:15" ht="15" customHeight="1" x14ac:dyDescent="0.15">
      <c r="A100" s="56" t="s">
        <v>39</v>
      </c>
      <c r="B100" s="57" t="s">
        <v>13</v>
      </c>
      <c r="C100" s="58" t="s">
        <v>40</v>
      </c>
      <c r="D100" s="59"/>
      <c r="E100" s="60">
        <v>4037</v>
      </c>
      <c r="F100" s="61"/>
      <c r="G100" s="60"/>
      <c r="H100" s="62"/>
      <c r="I100" s="63"/>
      <c r="J100" s="62"/>
      <c r="K100" s="172"/>
      <c r="L100" s="229"/>
      <c r="M100" s="19"/>
      <c r="O100" s="1" t="e">
        <f>D100-E100+F100-G100+H100-I100+#REF!-#REF!+J100-K100+#REF!-#REF!</f>
        <v>#REF!</v>
      </c>
    </row>
    <row r="101" spans="1:15" ht="15" customHeight="1" x14ac:dyDescent="0.15">
      <c r="A101" s="56" t="s">
        <v>39</v>
      </c>
      <c r="B101" s="57" t="s">
        <v>29</v>
      </c>
      <c r="C101" s="58" t="s">
        <v>41</v>
      </c>
      <c r="D101" s="59"/>
      <c r="E101" s="60">
        <v>1426</v>
      </c>
      <c r="F101" s="61"/>
      <c r="G101" s="60"/>
      <c r="H101" s="62"/>
      <c r="I101" s="63"/>
      <c r="J101" s="62"/>
      <c r="K101" s="172"/>
      <c r="L101" s="229"/>
      <c r="M101" s="19"/>
      <c r="O101" s="1" t="e">
        <f>D101-E101+F101-G101+H101-I101+#REF!-#REF!+J101-K101+#REF!-#REF!</f>
        <v>#REF!</v>
      </c>
    </row>
    <row r="102" spans="1:15" ht="15" customHeight="1" x14ac:dyDescent="0.15">
      <c r="A102" s="56" t="s">
        <v>39</v>
      </c>
      <c r="B102" s="57"/>
      <c r="C102" s="117"/>
      <c r="D102" s="118"/>
      <c r="E102" s="60"/>
      <c r="F102" s="61"/>
      <c r="G102" s="60"/>
      <c r="H102" s="62"/>
      <c r="I102" s="63"/>
      <c r="J102" s="62"/>
      <c r="K102" s="172"/>
      <c r="L102" s="229"/>
      <c r="M102" s="19"/>
      <c r="O102" s="1" t="e">
        <f>D102-E102+F102-G102+H102-I102+#REF!-#REF!+J102-K102+#REF!-#REF!</f>
        <v>#REF!</v>
      </c>
    </row>
    <row r="103" spans="1:15" ht="15" customHeight="1" x14ac:dyDescent="0.15">
      <c r="A103" s="56" t="s">
        <v>39</v>
      </c>
      <c r="B103" s="57"/>
      <c r="C103" s="117"/>
      <c r="D103" s="118"/>
      <c r="E103" s="60"/>
      <c r="F103" s="61"/>
      <c r="G103" s="119"/>
      <c r="H103" s="62"/>
      <c r="I103" s="63"/>
      <c r="J103" s="62"/>
      <c r="K103" s="172"/>
      <c r="L103" s="229"/>
      <c r="M103" s="19"/>
      <c r="O103" s="1" t="e">
        <f>D103-E103+F103-G103+H103-I103+#REF!-#REF!+J103-K103+#REF!-#REF!</f>
        <v>#REF!</v>
      </c>
    </row>
    <row r="104" spans="1:15" ht="15" customHeight="1" x14ac:dyDescent="0.15">
      <c r="A104" s="56" t="s">
        <v>39</v>
      </c>
      <c r="B104" s="57" t="s">
        <v>15</v>
      </c>
      <c r="C104" s="58" t="s">
        <v>91</v>
      </c>
      <c r="D104" s="59"/>
      <c r="E104" s="60"/>
      <c r="F104" s="61"/>
      <c r="G104" s="60"/>
      <c r="H104" s="62"/>
      <c r="I104" s="63"/>
      <c r="J104" s="62"/>
      <c r="K104" s="172"/>
      <c r="L104" s="229"/>
      <c r="M104" s="19"/>
      <c r="O104" s="1" t="e">
        <f>D104-E104+F104-G104+H104-I104+#REF!-#REF!+J104-K104+#REF!-#REF!</f>
        <v>#REF!</v>
      </c>
    </row>
    <row r="105" spans="1:15" ht="15" customHeight="1" x14ac:dyDescent="0.15">
      <c r="A105" s="56" t="s">
        <v>39</v>
      </c>
      <c r="B105" s="57" t="s">
        <v>63</v>
      </c>
      <c r="C105" s="58"/>
      <c r="D105" s="59"/>
      <c r="E105" s="60"/>
      <c r="F105" s="61"/>
      <c r="G105" s="60"/>
      <c r="H105" s="62"/>
      <c r="I105" s="63"/>
      <c r="J105" s="62"/>
      <c r="K105" s="172"/>
      <c r="L105" s="229"/>
      <c r="M105" s="19"/>
      <c r="O105" s="1" t="e">
        <f>D105-E105+F105-G105+H105-I105+#REF!-#REF!+J105-K105+#REF!-#REF!</f>
        <v>#REF!</v>
      </c>
    </row>
    <row r="106" spans="1:15" ht="15" customHeight="1" x14ac:dyDescent="0.15">
      <c r="A106" s="120" t="s">
        <v>39</v>
      </c>
      <c r="B106" s="121" t="s">
        <v>63</v>
      </c>
      <c r="C106" s="122"/>
      <c r="D106" s="123"/>
      <c r="E106" s="124"/>
      <c r="F106" s="125"/>
      <c r="G106" s="124">
        <v>20000</v>
      </c>
      <c r="H106" s="126"/>
      <c r="I106" s="127"/>
      <c r="J106" s="126"/>
      <c r="K106" s="184"/>
      <c r="L106" s="229"/>
      <c r="M106" s="19"/>
      <c r="O106" s="1" t="e">
        <f>D106-E106+F106-G106+H106-I106+#REF!-#REF!+J106-K106+#REF!-#REF!</f>
        <v>#REF!</v>
      </c>
    </row>
    <row r="107" spans="1:15" ht="15" customHeight="1" x14ac:dyDescent="0.15">
      <c r="A107" s="120" t="s">
        <v>39</v>
      </c>
      <c r="B107" s="121" t="s">
        <v>63</v>
      </c>
      <c r="C107" s="122"/>
      <c r="D107" s="123"/>
      <c r="E107" s="124"/>
      <c r="F107" s="125"/>
      <c r="G107" s="124"/>
      <c r="H107" s="126"/>
      <c r="I107" s="127"/>
      <c r="J107" s="126"/>
      <c r="K107" s="184"/>
      <c r="L107" s="229"/>
      <c r="M107" s="19"/>
      <c r="O107" s="1" t="e">
        <f>D107-E107+F107-G107+H107-I107+#REF!-#REF!+J107-K107+#REF!-#REF!</f>
        <v>#REF!</v>
      </c>
    </row>
    <row r="108" spans="1:15" ht="15" customHeight="1" x14ac:dyDescent="0.15">
      <c r="A108" s="128" t="s">
        <v>39</v>
      </c>
      <c r="B108" s="129" t="s">
        <v>63</v>
      </c>
      <c r="C108" s="130" t="s">
        <v>126</v>
      </c>
      <c r="D108" s="131"/>
      <c r="E108" s="132"/>
      <c r="F108" s="133"/>
      <c r="G108" s="132">
        <v>20000</v>
      </c>
      <c r="H108" s="134"/>
      <c r="I108" s="135"/>
      <c r="J108" s="134"/>
      <c r="K108" s="182"/>
      <c r="L108" s="229"/>
      <c r="M108" s="19"/>
      <c r="O108" s="1" t="e">
        <f>D108-E108+F108-G108+H108-I108+#REF!-#REF!+J108-K108+#REF!-#REF!</f>
        <v>#REF!</v>
      </c>
    </row>
    <row r="109" spans="1:15" ht="15" customHeight="1" x14ac:dyDescent="0.15">
      <c r="A109" s="128" t="s">
        <v>39</v>
      </c>
      <c r="B109" s="129" t="s">
        <v>63</v>
      </c>
      <c r="C109" s="130"/>
      <c r="D109" s="131"/>
      <c r="E109" s="132"/>
      <c r="F109" s="133"/>
      <c r="G109" s="132">
        <v>50000</v>
      </c>
      <c r="H109" s="134"/>
      <c r="I109" s="135"/>
      <c r="J109" s="134"/>
      <c r="K109" s="182"/>
      <c r="L109" s="229"/>
      <c r="M109" s="19"/>
      <c r="O109" s="1" t="e">
        <f>D109-E109+F109-G109+H109-I109+#REF!-#REF!+J109-K109+#REF!-#REF!</f>
        <v>#REF!</v>
      </c>
    </row>
    <row r="110" spans="1:15" ht="15" customHeight="1" x14ac:dyDescent="0.15">
      <c r="A110" s="120" t="s">
        <v>39</v>
      </c>
      <c r="B110" s="121" t="s">
        <v>63</v>
      </c>
      <c r="C110" s="122"/>
      <c r="D110" s="123"/>
      <c r="E110" s="124"/>
      <c r="F110" s="125"/>
      <c r="G110" s="124">
        <v>150000</v>
      </c>
      <c r="H110" s="126"/>
      <c r="I110" s="127"/>
      <c r="J110" s="126"/>
      <c r="K110" s="184"/>
      <c r="L110" s="229"/>
      <c r="M110" s="19"/>
      <c r="O110" s="1" t="e">
        <f>D110-E110+F110-G110+H110-I110+#REF!-#REF!+J110-K110+#REF!-#REF!</f>
        <v>#REF!</v>
      </c>
    </row>
    <row r="111" spans="1:15" ht="15" customHeight="1" x14ac:dyDescent="0.15">
      <c r="A111" s="120" t="s">
        <v>39</v>
      </c>
      <c r="B111" s="121" t="s">
        <v>63</v>
      </c>
      <c r="C111" s="122"/>
      <c r="D111" s="123"/>
      <c r="E111" s="124"/>
      <c r="F111" s="125"/>
      <c r="G111" s="124">
        <v>50000</v>
      </c>
      <c r="H111" s="126"/>
      <c r="I111" s="127"/>
      <c r="J111" s="126"/>
      <c r="K111" s="184"/>
      <c r="L111" s="229"/>
      <c r="M111" s="19"/>
      <c r="O111" s="1" t="e">
        <f>D111-E111+F111-G111+H111-I111+#REF!-#REF!+J111-K111+#REF!-#REF!</f>
        <v>#REF!</v>
      </c>
    </row>
    <row r="112" spans="1:15" ht="15" customHeight="1" x14ac:dyDescent="0.15">
      <c r="A112" s="120" t="s">
        <v>39</v>
      </c>
      <c r="B112" s="121" t="s">
        <v>63</v>
      </c>
      <c r="C112" s="122"/>
      <c r="D112" s="123"/>
      <c r="E112" s="124"/>
      <c r="F112" s="125"/>
      <c r="G112" s="124">
        <v>20000</v>
      </c>
      <c r="H112" s="126"/>
      <c r="I112" s="127"/>
      <c r="J112" s="126"/>
      <c r="K112" s="184"/>
      <c r="L112" s="229"/>
      <c r="M112" s="19"/>
      <c r="O112" s="1" t="e">
        <f>D112-E112+F112-G112+H112-I112+#REF!-#REF!+J112-K112+#REF!-#REF!</f>
        <v>#REF!</v>
      </c>
    </row>
    <row r="113" spans="1:15" ht="15" customHeight="1" x14ac:dyDescent="0.15">
      <c r="A113" s="128" t="s">
        <v>39</v>
      </c>
      <c r="B113" s="129" t="s">
        <v>63</v>
      </c>
      <c r="C113" s="130"/>
      <c r="D113" s="131"/>
      <c r="E113" s="132"/>
      <c r="F113" s="133"/>
      <c r="G113" s="132"/>
      <c r="H113" s="134"/>
      <c r="I113" s="135"/>
      <c r="J113" s="134"/>
      <c r="K113" s="182"/>
      <c r="L113" s="229"/>
      <c r="M113" s="19"/>
      <c r="O113" s="1" t="e">
        <f>D113-E113+F113-G113+H113-I113+#REF!-#REF!+J113-K113+#REF!-#REF!</f>
        <v>#REF!</v>
      </c>
    </row>
    <row r="114" spans="1:15" ht="15" customHeight="1" x14ac:dyDescent="0.15">
      <c r="A114" s="120" t="s">
        <v>39</v>
      </c>
      <c r="B114" s="121" t="s">
        <v>63</v>
      </c>
      <c r="C114" s="122"/>
      <c r="D114" s="123"/>
      <c r="E114" s="124"/>
      <c r="F114" s="125"/>
      <c r="G114" s="124"/>
      <c r="H114" s="126"/>
      <c r="I114" s="127"/>
      <c r="J114" s="126"/>
      <c r="K114" s="184"/>
      <c r="L114" s="229"/>
      <c r="M114" s="19"/>
      <c r="O114" s="1" t="e">
        <f>D114-E114+F114-G114+H114-I114+#REF!-#REF!+J114-K114+#REF!-#REF!</f>
        <v>#REF!</v>
      </c>
    </row>
    <row r="115" spans="1:15" ht="15" customHeight="1" x14ac:dyDescent="0.15">
      <c r="A115" s="72" t="s">
        <v>39</v>
      </c>
      <c r="B115" s="73" t="s">
        <v>63</v>
      </c>
      <c r="C115" s="74"/>
      <c r="D115" s="75"/>
      <c r="E115" s="76"/>
      <c r="F115" s="77"/>
      <c r="G115" s="76"/>
      <c r="H115" s="87"/>
      <c r="I115" s="86"/>
      <c r="J115" s="87"/>
      <c r="K115" s="171"/>
      <c r="L115" s="229"/>
      <c r="M115" s="19"/>
      <c r="O115" s="1" t="e">
        <f>D115-E115+F115-G115+H115-I115+#REF!-#REF!+J115-K115+#REF!-#REF!</f>
        <v>#REF!</v>
      </c>
    </row>
    <row r="116" spans="1:15" ht="15" customHeight="1" x14ac:dyDescent="0.15">
      <c r="A116" s="128" t="s">
        <v>39</v>
      </c>
      <c r="B116" s="129" t="s">
        <v>56</v>
      </c>
      <c r="C116" s="130" t="s">
        <v>88</v>
      </c>
      <c r="D116" s="131"/>
      <c r="E116" s="132"/>
      <c r="F116" s="133"/>
      <c r="G116" s="132">
        <v>37895</v>
      </c>
      <c r="H116" s="134"/>
      <c r="I116" s="135"/>
      <c r="J116" s="134"/>
      <c r="K116" s="182"/>
      <c r="L116" s="229"/>
      <c r="M116" s="19"/>
      <c r="O116" s="1" t="e">
        <f>D116-E116+F116-G116+H116-I116+#REF!-#REF!+J116-K116+#REF!-#REF!</f>
        <v>#REF!</v>
      </c>
    </row>
    <row r="117" spans="1:15" ht="15" customHeight="1" x14ac:dyDescent="0.15">
      <c r="A117" s="32" t="s">
        <v>39</v>
      </c>
      <c r="B117" s="33" t="s">
        <v>65</v>
      </c>
      <c r="C117" s="34" t="s">
        <v>66</v>
      </c>
      <c r="D117" s="35"/>
      <c r="E117" s="36"/>
      <c r="F117" s="37"/>
      <c r="G117" s="36">
        <v>1230000</v>
      </c>
      <c r="H117" s="38"/>
      <c r="I117" s="39"/>
      <c r="J117" s="38"/>
      <c r="K117" s="185"/>
      <c r="L117" s="229"/>
      <c r="M117" s="19"/>
      <c r="O117" s="1" t="e">
        <f>D117-E117+F117-G117+H117-I117+#REF!-#REF!+J117-K117+#REF!-#REF!</f>
        <v>#REF!</v>
      </c>
    </row>
    <row r="118" spans="1:15" ht="15" customHeight="1" x14ac:dyDescent="0.15">
      <c r="A118" s="88" t="s">
        <v>39</v>
      </c>
      <c r="B118" s="89"/>
      <c r="C118" s="90"/>
      <c r="D118" s="91"/>
      <c r="E118" s="92"/>
      <c r="F118" s="93"/>
      <c r="G118" s="92"/>
      <c r="H118" s="94"/>
      <c r="I118" s="95"/>
      <c r="J118" s="94"/>
      <c r="K118" s="186"/>
      <c r="L118" s="229"/>
      <c r="M118" s="19"/>
      <c r="O118" s="1" t="e">
        <f>D118-E118+F118-G118+H118-I118+#REF!-#REF!+J118-K118+#REF!-#REF!</f>
        <v>#REF!</v>
      </c>
    </row>
    <row r="119" spans="1:15" ht="15" customHeight="1" x14ac:dyDescent="0.15">
      <c r="A119" s="143" t="s">
        <v>39</v>
      </c>
      <c r="B119" s="144" t="s">
        <v>42</v>
      </c>
      <c r="C119" s="145" t="s">
        <v>67</v>
      </c>
      <c r="D119" s="146"/>
      <c r="E119" s="147"/>
      <c r="F119" s="148"/>
      <c r="G119" s="147">
        <v>10000</v>
      </c>
      <c r="H119" s="149"/>
      <c r="I119" s="150"/>
      <c r="J119" s="149"/>
      <c r="K119" s="180"/>
      <c r="L119" s="229"/>
      <c r="M119" s="19"/>
      <c r="O119" s="1" t="e">
        <f>D119-E119+F119-G119+H119-I119+#REF!-#REF!+J119-K119+#REF!-#REF!</f>
        <v>#REF!</v>
      </c>
    </row>
    <row r="120" spans="1:15" ht="15" customHeight="1" x14ac:dyDescent="0.15">
      <c r="A120" s="143" t="s">
        <v>39</v>
      </c>
      <c r="B120" s="144"/>
      <c r="C120" s="145" t="s">
        <v>100</v>
      </c>
      <c r="D120" s="146"/>
      <c r="E120" s="147"/>
      <c r="F120" s="148"/>
      <c r="G120" s="147"/>
      <c r="H120" s="149"/>
      <c r="I120" s="150"/>
      <c r="J120" s="149"/>
      <c r="K120" s="180"/>
      <c r="L120" s="229"/>
      <c r="M120" s="19"/>
      <c r="O120" s="1" t="e">
        <f>D120-E120+F120-G120+H120-I120+#REF!-#REF!+J120-K120+#REF!-#REF!</f>
        <v>#REF!</v>
      </c>
    </row>
    <row r="121" spans="1:15" ht="15" customHeight="1" x14ac:dyDescent="0.15">
      <c r="A121" s="143" t="s">
        <v>39</v>
      </c>
      <c r="B121" s="144" t="s">
        <v>58</v>
      </c>
      <c r="C121" s="145" t="s">
        <v>127</v>
      </c>
      <c r="D121" s="146"/>
      <c r="E121" s="147"/>
      <c r="F121" s="148"/>
      <c r="G121" s="147">
        <v>50000</v>
      </c>
      <c r="H121" s="149"/>
      <c r="I121" s="150"/>
      <c r="J121" s="149"/>
      <c r="K121" s="180"/>
      <c r="L121" s="229"/>
      <c r="M121" s="19"/>
      <c r="O121" s="1" t="e">
        <f>D121-E121+F121-G121+H121-I121+#REF!-#REF!+J121-K121+#REF!-#REF!</f>
        <v>#REF!</v>
      </c>
    </row>
    <row r="122" spans="1:15" ht="15" customHeight="1" x14ac:dyDescent="0.15">
      <c r="A122" s="72" t="s">
        <v>39</v>
      </c>
      <c r="B122" s="73" t="s">
        <v>29</v>
      </c>
      <c r="C122" s="74"/>
      <c r="D122" s="75"/>
      <c r="E122" s="76"/>
      <c r="F122" s="77"/>
      <c r="G122" s="76">
        <v>30000</v>
      </c>
      <c r="H122" s="87"/>
      <c r="I122" s="86"/>
      <c r="J122" s="87"/>
      <c r="K122" s="171"/>
      <c r="L122" s="229"/>
      <c r="M122" s="19"/>
      <c r="O122" s="1" t="e">
        <f>D122-E122+F122-G122+H122-I122+#REF!-#REF!+J122-K122+#REF!-#REF!</f>
        <v>#REF!</v>
      </c>
    </row>
    <row r="123" spans="1:15" ht="15" customHeight="1" x14ac:dyDescent="0.15">
      <c r="A123" s="32" t="s">
        <v>39</v>
      </c>
      <c r="B123" s="33" t="s">
        <v>36</v>
      </c>
      <c r="C123" s="34" t="s">
        <v>101</v>
      </c>
      <c r="D123" s="35"/>
      <c r="E123" s="36"/>
      <c r="F123" s="37"/>
      <c r="G123" s="36">
        <v>60000</v>
      </c>
      <c r="H123" s="38"/>
      <c r="I123" s="39"/>
      <c r="J123" s="38"/>
      <c r="K123" s="185"/>
      <c r="L123" s="229"/>
      <c r="M123" s="19"/>
      <c r="O123" s="1" t="e">
        <f>D123-E123+F123-G123+H123-I123+#REF!-#REF!+J123-K123+#REF!-#REF!</f>
        <v>#REF!</v>
      </c>
    </row>
    <row r="124" spans="1:15" ht="15" customHeight="1" x14ac:dyDescent="0.15">
      <c r="A124" s="32" t="s">
        <v>39</v>
      </c>
      <c r="B124" s="33" t="s">
        <v>36</v>
      </c>
      <c r="C124" s="34" t="s">
        <v>69</v>
      </c>
      <c r="D124" s="35"/>
      <c r="E124" s="36"/>
      <c r="F124" s="37"/>
      <c r="G124" s="36">
        <v>118100</v>
      </c>
      <c r="H124" s="38"/>
      <c r="I124" s="39"/>
      <c r="J124" s="38"/>
      <c r="K124" s="185"/>
      <c r="L124" s="229"/>
      <c r="M124" s="19"/>
      <c r="O124" s="1" t="e">
        <f>D124-E124+F124-G124+H124-I124+#REF!-#REF!+J124-K124+#REF!-#REF!</f>
        <v>#REF!</v>
      </c>
    </row>
    <row r="125" spans="1:15" ht="15" customHeight="1" x14ac:dyDescent="0.15">
      <c r="A125" s="56" t="s">
        <v>39</v>
      </c>
      <c r="B125" s="136" t="s">
        <v>98</v>
      </c>
      <c r="C125" s="137" t="s">
        <v>99</v>
      </c>
      <c r="D125" s="138"/>
      <c r="E125" s="139"/>
      <c r="F125" s="140"/>
      <c r="G125" s="139"/>
      <c r="H125" s="141"/>
      <c r="I125" s="142"/>
      <c r="J125" s="141"/>
      <c r="K125" s="178"/>
      <c r="L125" s="229"/>
      <c r="M125" s="19"/>
      <c r="O125" s="1" t="e">
        <f>D125-E125+F125-G125+H125-I125+#REF!-#REF!+J125-K125+#REF!-#REF!</f>
        <v>#REF!</v>
      </c>
    </row>
    <row r="126" spans="1:15" ht="15" customHeight="1" x14ac:dyDescent="0.15">
      <c r="A126" s="48" t="s">
        <v>39</v>
      </c>
      <c r="B126" s="49" t="s">
        <v>93</v>
      </c>
      <c r="C126" s="50" t="s">
        <v>94</v>
      </c>
      <c r="D126" s="51"/>
      <c r="E126" s="52"/>
      <c r="F126" s="53"/>
      <c r="G126" s="52"/>
      <c r="H126" s="54"/>
      <c r="I126" s="55"/>
      <c r="J126" s="54"/>
      <c r="K126" s="179"/>
      <c r="L126" s="266"/>
      <c r="M126" s="267"/>
      <c r="O126" s="1" t="e">
        <f>D126-E126+F126-G126+H126-I126+#REF!-#REF!+J126-K126+#REF!-#REF!</f>
        <v>#REF!</v>
      </c>
    </row>
    <row r="127" spans="1:15" ht="15" customHeight="1" x14ac:dyDescent="0.15">
      <c r="A127" s="48" t="s">
        <v>39</v>
      </c>
      <c r="B127" s="49"/>
      <c r="C127" s="50" t="s">
        <v>109</v>
      </c>
      <c r="D127" s="51"/>
      <c r="E127" s="52"/>
      <c r="F127" s="53"/>
      <c r="G127" s="52"/>
      <c r="H127" s="54"/>
      <c r="I127" s="55">
        <v>76000</v>
      </c>
      <c r="J127" s="54"/>
      <c r="K127" s="179">
        <v>0</v>
      </c>
      <c r="L127" s="258"/>
      <c r="M127" s="259"/>
      <c r="O127" s="1" t="e">
        <f>D127-E127+F127-G127+H127-I127+#REF!-#REF!+J127-K127+#REF!-#REF!</f>
        <v>#REF!</v>
      </c>
    </row>
    <row r="128" spans="1:15" ht="15" customHeight="1" x14ac:dyDescent="0.15">
      <c r="A128" s="72" t="s">
        <v>39</v>
      </c>
      <c r="B128" s="73"/>
      <c r="C128" s="74"/>
      <c r="D128" s="75"/>
      <c r="E128" s="76"/>
      <c r="F128" s="77"/>
      <c r="G128" s="76"/>
      <c r="H128" s="87"/>
      <c r="I128" s="86"/>
      <c r="J128" s="87"/>
      <c r="K128" s="171"/>
      <c r="L128" s="229"/>
      <c r="M128" s="19"/>
      <c r="O128" s="1" t="e">
        <f>D128-E128+F128-G128+H128-I128+#REF!-#REF!+J128-K128+#REF!-#REF!</f>
        <v>#REF!</v>
      </c>
    </row>
    <row r="129" spans="1:15" ht="15" customHeight="1" x14ac:dyDescent="0.15">
      <c r="A129" s="128" t="s">
        <v>39</v>
      </c>
      <c r="B129" s="129" t="s">
        <v>56</v>
      </c>
      <c r="C129" s="130"/>
      <c r="D129" s="131"/>
      <c r="E129" s="132"/>
      <c r="F129" s="133"/>
      <c r="G129" s="132">
        <v>80000</v>
      </c>
      <c r="H129" s="134"/>
      <c r="I129" s="135"/>
      <c r="J129" s="134"/>
      <c r="K129" s="182">
        <v>0</v>
      </c>
      <c r="L129" s="229"/>
      <c r="M129" s="19"/>
      <c r="O129" s="1" t="e">
        <f>D129-E129+F129-G129+H129-I129+#REF!-#REF!+J129-K129+#REF!-#REF!</f>
        <v>#REF!</v>
      </c>
    </row>
    <row r="130" spans="1:15" ht="15" customHeight="1" thickBot="1" x14ac:dyDescent="0.2">
      <c r="A130" s="160" t="s">
        <v>38</v>
      </c>
      <c r="B130" s="96"/>
      <c r="C130" s="97"/>
      <c r="D130" s="98"/>
      <c r="E130" s="99"/>
      <c r="F130" s="100"/>
      <c r="G130" s="99">
        <v>7000</v>
      </c>
      <c r="H130" s="101"/>
      <c r="I130" s="102"/>
      <c r="J130" s="101">
        <v>0</v>
      </c>
      <c r="K130" s="176"/>
      <c r="L130" s="260"/>
      <c r="M130" s="261"/>
      <c r="O130" s="1" t="e">
        <f>D130-E130+F130-G130+H130-I130+#REF!-#REF!+J130-K130+#REF!-#REF!</f>
        <v>#REF!</v>
      </c>
    </row>
    <row r="131" spans="1:15" ht="14.25" thickTop="1" x14ac:dyDescent="0.15">
      <c r="A131" s="167" t="s">
        <v>75</v>
      </c>
      <c r="B131" s="262" t="s">
        <v>74</v>
      </c>
      <c r="C131" s="263"/>
      <c r="D131" s="209">
        <f t="shared" ref="D131:K131" si="5">SUM(D83:D130)</f>
        <v>0</v>
      </c>
      <c r="E131" s="210">
        <f t="shared" si="5"/>
        <v>78313</v>
      </c>
      <c r="F131" s="209">
        <f t="shared" si="5"/>
        <v>0</v>
      </c>
      <c r="G131" s="211">
        <f t="shared" si="5"/>
        <v>5421390</v>
      </c>
      <c r="H131" s="212">
        <f t="shared" si="5"/>
        <v>720000</v>
      </c>
      <c r="I131" s="213">
        <f t="shared" si="5"/>
        <v>736000</v>
      </c>
      <c r="J131" s="212">
        <f t="shared" si="5"/>
        <v>0</v>
      </c>
      <c r="K131" s="213">
        <f t="shared" si="5"/>
        <v>0</v>
      </c>
      <c r="L131" s="214"/>
      <c r="M131" s="215"/>
      <c r="O131" s="1" t="e">
        <f>D131-E131+F131-G131+H131-I131+#REF!-#REF!+J131-K131+#REF!-#REF!</f>
        <v>#REF!</v>
      </c>
    </row>
    <row r="132" spans="1:15" ht="14.25" thickBot="1" x14ac:dyDescent="0.2">
      <c r="A132" s="168"/>
      <c r="B132" s="169"/>
      <c r="C132" s="170"/>
      <c r="D132" s="216" t="s">
        <v>71</v>
      </c>
      <c r="E132" s="217">
        <f>E82+D131-E131</f>
        <v>149687</v>
      </c>
      <c r="F132" s="216" t="s">
        <v>71</v>
      </c>
      <c r="G132" s="217">
        <f>G82+F131-G131</f>
        <v>16294910</v>
      </c>
      <c r="H132" s="218" t="s">
        <v>71</v>
      </c>
      <c r="I132" s="219">
        <f>I82+H131-I131</f>
        <v>14984000</v>
      </c>
      <c r="J132" s="216" t="s">
        <v>71</v>
      </c>
      <c r="K132" s="220">
        <f>K82+J131-K131</f>
        <v>15000000</v>
      </c>
      <c r="L132" s="221" t="s">
        <v>71</v>
      </c>
      <c r="M132" s="222">
        <f>E132+G132+I132+K132</f>
        <v>46428597</v>
      </c>
      <c r="N132" s="1" t="e">
        <f>M9+O131</f>
        <v>#REF!</v>
      </c>
    </row>
    <row r="133" spans="1:15" ht="15" customHeight="1" x14ac:dyDescent="0.15"/>
    <row r="134" spans="1:15" ht="15" customHeight="1" x14ac:dyDescent="0.15"/>
    <row r="135" spans="1:15" ht="15" customHeight="1" x14ac:dyDescent="0.15"/>
    <row r="136" spans="1:15" ht="15" customHeight="1" x14ac:dyDescent="0.15"/>
    <row r="137" spans="1:15" ht="15" customHeight="1" x14ac:dyDescent="0.15"/>
    <row r="138" spans="1:15" ht="15" customHeight="1" x14ac:dyDescent="0.15"/>
    <row r="139" spans="1:15" ht="15" customHeight="1" x14ac:dyDescent="0.15"/>
    <row r="140" spans="1:15" ht="15" customHeight="1" x14ac:dyDescent="0.15"/>
    <row r="141" spans="1:15" ht="15" customHeight="1" x14ac:dyDescent="0.15"/>
    <row r="142" spans="1:15" ht="15" customHeight="1" x14ac:dyDescent="0.15"/>
    <row r="143" spans="1:15" ht="15" customHeight="1" x14ac:dyDescent="0.15"/>
    <row r="144" spans="1:15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</sheetData>
  <mergeCells count="23">
    <mergeCell ref="B21:C21"/>
    <mergeCell ref="C1:E2"/>
    <mergeCell ref="A4:B4"/>
    <mergeCell ref="K4:M4"/>
    <mergeCell ref="D7:E8"/>
    <mergeCell ref="F7:G7"/>
    <mergeCell ref="H7:I7"/>
    <mergeCell ref="J7:K7"/>
    <mergeCell ref="L7:M8"/>
    <mergeCell ref="N7:O8"/>
    <mergeCell ref="F8:G8"/>
    <mergeCell ref="H8:I8"/>
    <mergeCell ref="J8:K8"/>
    <mergeCell ref="L10:M10"/>
    <mergeCell ref="L127:M127"/>
    <mergeCell ref="L130:M130"/>
    <mergeCell ref="B131:C131"/>
    <mergeCell ref="B30:C30"/>
    <mergeCell ref="B39:C39"/>
    <mergeCell ref="B43:C43"/>
    <mergeCell ref="L50:M50"/>
    <mergeCell ref="B81:C81"/>
    <mergeCell ref="L126:M126"/>
  </mergeCells>
  <phoneticPr fontId="2"/>
  <printOptions horizontalCentered="1" verticalCentered="1"/>
  <pageMargins left="0.78740157480314965" right="0.43307086614173229" top="0.39370078740157483" bottom="0.19685039370078741" header="0.35433070866141736" footer="0.19685039370078741"/>
  <pageSetup paperSize="8" scale="60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R４.4</vt:lpstr>
      <vt:lpstr>R４.4!Print_Area</vt:lpstr>
      <vt:lpstr>R４.4!Print_Titles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omotekaikei</cp:lastModifiedBy>
  <cp:lastPrinted>2020-09-08T05:13:33Z</cp:lastPrinted>
  <dcterms:created xsi:type="dcterms:W3CDTF">2013-12-04T02:53:40Z</dcterms:created>
  <dcterms:modified xsi:type="dcterms:W3CDTF">2022-08-04T01:52:22Z</dcterms:modified>
</cp:coreProperties>
</file>